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Qualité\2_Gestion de la Qualité\4_Relation Clients\1_Revue de contrat - Listing Méthode\Catalogue Prestation en ligne\"/>
    </mc:Choice>
  </mc:AlternateContent>
  <bookViews>
    <workbookView xWindow="-28925" yWindow="1615" windowWidth="29038" windowHeight="7150" tabRatio="744" firstSheet="1" activeTab="1"/>
  </bookViews>
  <sheets>
    <sheet name="LSAl - Calcul après audit 2013" sheetId="6" state="hidden" r:id="rId1"/>
    <sheet name="CatalogueLSAn" sheetId="11" r:id="rId2"/>
  </sheets>
  <definedNames>
    <definedName name="_xlnm._FilterDatabase" localSheetId="1" hidden="1">CatalogueLSAn!$A$3:$M$141</definedName>
    <definedName name="_xlnm._FilterDatabase" localSheetId="0" hidden="1">'LSAl - Calcul après audit 2013'!$A$12:$AA$131</definedName>
    <definedName name="_xlnm.Print_Area" localSheetId="1">CatalogueLSAn!$A$1:$M$141</definedName>
  </definedNames>
  <calcPr calcId="162913"/>
</workbook>
</file>

<file path=xl/calcChain.xml><?xml version="1.0" encoding="utf-8"?>
<calcChain xmlns="http://schemas.openxmlformats.org/spreadsheetml/2006/main">
  <c r="I131" i="6" l="1"/>
  <c r="I130" i="6"/>
  <c r="I129" i="6"/>
  <c r="I128" i="6"/>
  <c r="I127" i="6"/>
  <c r="I126" i="6"/>
  <c r="I125" i="6"/>
  <c r="I124" i="6"/>
  <c r="I123" i="6"/>
  <c r="I122" i="6"/>
  <c r="I121" i="6"/>
  <c r="I120" i="6"/>
  <c r="I119" i="6"/>
  <c r="I118" i="6"/>
  <c r="I117" i="6"/>
  <c r="I116" i="6"/>
  <c r="I115" i="6"/>
  <c r="I114" i="6"/>
  <c r="I113" i="6"/>
  <c r="I112" i="6"/>
  <c r="I111" i="6"/>
  <c r="I110" i="6"/>
  <c r="I109" i="6"/>
  <c r="I108" i="6"/>
  <c r="I107" i="6"/>
  <c r="I106" i="6"/>
  <c r="I105" i="6"/>
  <c r="I104" i="6"/>
  <c r="I103" i="6"/>
  <c r="I102" i="6"/>
  <c r="I101" i="6"/>
  <c r="I100" i="6"/>
  <c r="I99" i="6"/>
  <c r="I98" i="6"/>
  <c r="I97" i="6"/>
  <c r="I95" i="6"/>
  <c r="I94" i="6"/>
  <c r="I93" i="6"/>
  <c r="I92" i="6"/>
  <c r="I91" i="6"/>
  <c r="I90" i="6"/>
  <c r="I89" i="6"/>
  <c r="I88" i="6"/>
  <c r="I87" i="6"/>
  <c r="I86" i="6"/>
  <c r="I85" i="6"/>
  <c r="I84" i="6"/>
  <c r="I83" i="6"/>
  <c r="I82" i="6"/>
  <c r="I81" i="6"/>
  <c r="I80" i="6"/>
  <c r="I79" i="6"/>
  <c r="I78" i="6"/>
  <c r="I77" i="6"/>
  <c r="I76" i="6"/>
  <c r="I75" i="6"/>
  <c r="I74" i="6"/>
  <c r="I73" i="6"/>
  <c r="I72" i="6"/>
  <c r="I71" i="6"/>
  <c r="I70" i="6"/>
  <c r="I69" i="6"/>
  <c r="I68" i="6"/>
  <c r="I67" i="6"/>
  <c r="I66" i="6"/>
  <c r="I65" i="6"/>
  <c r="I64" i="6"/>
  <c r="I63" i="6"/>
  <c r="I62" i="6"/>
  <c r="I61" i="6"/>
  <c r="I60" i="6"/>
  <c r="I59" i="6"/>
  <c r="I58" i="6"/>
  <c r="I57" i="6"/>
  <c r="I56" i="6"/>
  <c r="I55" i="6"/>
  <c r="I54" i="6"/>
  <c r="I53" i="6"/>
  <c r="I52" i="6"/>
  <c r="I51" i="6"/>
  <c r="I50" i="6"/>
  <c r="I49" i="6"/>
  <c r="I48"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14" i="6"/>
  <c r="G10" i="6" s="1"/>
  <c r="H10" i="6" s="1"/>
  <c r="I13" i="6"/>
  <c r="K10" i="6"/>
  <c r="E10" i="6"/>
  <c r="F10" i="6" s="1"/>
  <c r="D10" i="6"/>
  <c r="C10" i="6"/>
  <c r="A10" i="6"/>
  <c r="B10" i="6" s="1"/>
  <c r="J10" i="6" l="1"/>
  <c r="L10" i="6"/>
  <c r="I10" i="6"/>
</calcChain>
</file>

<file path=xl/comments1.xml><?xml version="1.0" encoding="utf-8"?>
<comments xmlns="http://schemas.openxmlformats.org/spreadsheetml/2006/main">
  <authors>
    <author>c.cecconi</author>
  </authors>
  <commentList>
    <comment ref="C12" authorId="0" shapeId="0">
      <text>
        <r>
          <rPr>
            <b/>
            <sz val="8"/>
            <color indexed="81"/>
            <rFont val="Tahoma"/>
            <family val="2"/>
          </rPr>
          <t>Méthode utilisée dans un cadre officiel à la demande de la tutelle (nationale, européenne, internationale) : Plan de contrôle, contrôle à l'exportation/importation, confirmations de résultats d'analyses</t>
        </r>
        <r>
          <rPr>
            <sz val="8"/>
            <color indexed="81"/>
            <rFont val="Tahoma"/>
            <family val="2"/>
          </rPr>
          <t xml:space="preserve">
</t>
        </r>
      </text>
    </comment>
  </commentList>
</comments>
</file>

<file path=xl/sharedStrings.xml><?xml version="1.0" encoding="utf-8"?>
<sst xmlns="http://schemas.openxmlformats.org/spreadsheetml/2006/main" count="2687" uniqueCount="985">
  <si>
    <t>BIPAR</t>
  </si>
  <si>
    <t>X</t>
  </si>
  <si>
    <t>Objectifs fixés en 2010</t>
  </si>
  <si>
    <t>Lab GTA 25/61</t>
  </si>
  <si>
    <t>Lab GTA 21/99-1</t>
  </si>
  <si>
    <t>Caratéristique mesurée ou grandeur recherchée</t>
  </si>
  <si>
    <t>Principe méthode</t>
  </si>
  <si>
    <t>HPLC / FLUO</t>
  </si>
  <si>
    <t xml:space="preserve">Fluorimétrie </t>
  </si>
  <si>
    <t>HPLC / UV</t>
  </si>
  <si>
    <t>Phycotoxines (ASP)</t>
  </si>
  <si>
    <t>Phycotoxines lipophiles</t>
  </si>
  <si>
    <t>Bioessai sur souris</t>
  </si>
  <si>
    <t>Bioessai sur souris (glande digestive des coquillages)</t>
  </si>
  <si>
    <t>Bioessai sur souris (chair totale)</t>
  </si>
  <si>
    <t>Phycotoxines (PSP)</t>
  </si>
  <si>
    <t>HP AA</t>
  </si>
  <si>
    <t>Enterotoxines staphylococciques SEA à SEE</t>
  </si>
  <si>
    <t>CAT NAT</t>
  </si>
  <si>
    <t>Recherche / isolement / identification / confirmation</t>
  </si>
  <si>
    <t>Salmonella spp (typhi et Paratyphi)</t>
  </si>
  <si>
    <t xml:space="preserve">Sérotypage agglutination Listeria monocytogenes </t>
  </si>
  <si>
    <t>Sérotypage agglutination Salmonella</t>
  </si>
  <si>
    <t>HP BACT</t>
  </si>
  <si>
    <t>Agglutination sur plaque</t>
  </si>
  <si>
    <t>sous typage Listeria monocytogenes</t>
  </si>
  <si>
    <t>sous typage  salmonella</t>
  </si>
  <si>
    <t>PFGE</t>
  </si>
  <si>
    <t>Méthode de diffusion en milieu gélosé</t>
  </si>
  <si>
    <t>CIME</t>
  </si>
  <si>
    <t>99-3</t>
  </si>
  <si>
    <t>SAA</t>
  </si>
  <si>
    <t>ICP-MS</t>
  </si>
  <si>
    <t xml:space="preserve">ICP-MS </t>
  </si>
  <si>
    <t>Détermination des teneurs en Pb et Cd dans les pdts carnés et de la pêche</t>
  </si>
  <si>
    <t>Détermination des teneurs en Hg dans les denrées d'origine animale</t>
  </si>
  <si>
    <t>Détermination des teneurs en As dans les denrées d'origine animale</t>
  </si>
  <si>
    <t>Détermination des teneurs en Pb, Cd, As, Hg dans les denrées d'origine animale</t>
  </si>
  <si>
    <t xml:space="preserve">dénombrement  Enterobacteriaceae </t>
  </si>
  <si>
    <t>dénombrement Bacillus cereus</t>
  </si>
  <si>
    <t>dénombrement Clostridium perfringens</t>
  </si>
  <si>
    <t>dénombrement Staphylocoques à coagulase positive</t>
  </si>
  <si>
    <t>Recherche d' Escherichia coli O157</t>
  </si>
  <si>
    <t xml:space="preserve">recherche Listeria monocytogenes </t>
  </si>
  <si>
    <t>NPP</t>
  </si>
  <si>
    <t>Dénombrement à 30°C</t>
  </si>
  <si>
    <t>dénombrement Micro-organismes</t>
  </si>
  <si>
    <t xml:space="preserve">dénombrement de Coliformes </t>
  </si>
  <si>
    <t>dénombrement Enterobacteriaceae</t>
  </si>
  <si>
    <t>Dénombrement à 30°C ou 37°C</t>
  </si>
  <si>
    <t>Dénombrement à 44°C</t>
  </si>
  <si>
    <t>Enrichissement / isolement / confirmation</t>
  </si>
  <si>
    <t>Dénombrement à 35°C ou 37°C</t>
  </si>
  <si>
    <t>Dénombrement à 35°C ou 37°C en aérobiose</t>
  </si>
  <si>
    <t>Dénombrement à 37°C</t>
  </si>
  <si>
    <t xml:space="preserve">Dénombrement à 35°C ou 37°C </t>
  </si>
  <si>
    <t xml:space="preserve">dénombrement E.coli b-glucuronidase positive </t>
  </si>
  <si>
    <t xml:space="preserve">dénombrement cellules somatiques </t>
  </si>
  <si>
    <t>LCSV</t>
  </si>
  <si>
    <t>dénombrement Listeria monocytogenes par ALOA COUNT</t>
  </si>
  <si>
    <t>dénombrement Staphylocoques à coagulase positive (S.aureus, S.hyicus et S.intermedius) sur Petrifilm</t>
  </si>
  <si>
    <t>recherche Listeria monocytogenes par Vidas</t>
  </si>
  <si>
    <t>recherche Salmonella par Vidas</t>
  </si>
  <si>
    <t>dosage semi-quantitatif de l'histamine par CCM HP</t>
  </si>
  <si>
    <t>dénombrement Listeria monocytogenes</t>
  </si>
  <si>
    <t>dénombrement Micro-organismes à 30°C</t>
  </si>
  <si>
    <t>recherche Listeria monocytogenes</t>
  </si>
  <si>
    <t>recherche Salmonella spp</t>
  </si>
  <si>
    <t xml:space="preserve">Dénombrement à 30°C </t>
  </si>
  <si>
    <t xml:space="preserve">dénombrement Enterobacteriaceae </t>
  </si>
  <si>
    <t xml:space="preserve">dénombrement Micro-organismes à 30°C </t>
  </si>
  <si>
    <t>(Flore totale aérobie) sur Petrifilm</t>
  </si>
  <si>
    <t>petrifilm</t>
  </si>
  <si>
    <t>Petrifilm</t>
  </si>
  <si>
    <t>VIDAS</t>
  </si>
  <si>
    <t>CCM</t>
  </si>
  <si>
    <t>Lab GTA 25 / 80</t>
  </si>
  <si>
    <t xml:space="preserve">dénombrement des microorganismes  aérobies 30°C </t>
  </si>
  <si>
    <t>dénombrement des bactéries lactiques</t>
  </si>
  <si>
    <t>Microorganismes (suspensions de microorganismes)</t>
  </si>
  <si>
    <t>POP</t>
  </si>
  <si>
    <t>99-2</t>
  </si>
  <si>
    <t>GC/ECD - GC/MS/MS (CEN POP 01)</t>
  </si>
  <si>
    <t>GC/PFPD - GC/FPD - GC/NPD - GC/MS/MS (CEN POP 02)</t>
  </si>
  <si>
    <t>Extraction ISO 1528</t>
  </si>
  <si>
    <t>MOB</t>
  </si>
  <si>
    <t xml:space="preserve">Dénombrement à 37°C </t>
  </si>
  <si>
    <t>PCR</t>
  </si>
  <si>
    <t>microdilution en milieu liquide sur plaque</t>
  </si>
  <si>
    <t>ELFA - VIDAS SET2 - Matrices lait et pdts laitiers</t>
  </si>
  <si>
    <t>CAT BAC</t>
  </si>
  <si>
    <t>CAT AP</t>
  </si>
  <si>
    <t>Dénombrement de la flore totale</t>
  </si>
  <si>
    <t>Méthode Bactocount</t>
  </si>
  <si>
    <t>Dénombrement à 35°C ou 37°C - RPF</t>
  </si>
  <si>
    <t>Dénombrement à 35°C ou 37°C - BP</t>
  </si>
  <si>
    <t xml:space="preserve">ELISA quantitatif - méthode interne </t>
  </si>
  <si>
    <t>Méthode physico-chimique</t>
  </si>
  <si>
    <t xml:space="preserve">NPP </t>
  </si>
  <si>
    <t>Eléments minéraux et métaux lourds</t>
  </si>
  <si>
    <t>NF U 47-107</t>
  </si>
  <si>
    <t>NF EN ISO 6579</t>
  </si>
  <si>
    <t>MI AFSSA LERQAP CEB 02 et AFSSA LERQAP 03</t>
  </si>
  <si>
    <t>MI AFSSA LERQAP CEB 07 et AFSSA LERQAP 08</t>
  </si>
  <si>
    <t>MI AFSSA LERQAP CEB 04</t>
  </si>
  <si>
    <t>MI AFSSA LERQAP CEB 05</t>
  </si>
  <si>
    <t>Serotypage moléculaire Listeria monocytogenes</t>
  </si>
  <si>
    <t xml:space="preserve">Détermination des concentrations minimales inhibitrices d'antibiotiques chez Salmonella </t>
  </si>
  <si>
    <t xml:space="preserve">LNR Salmonella </t>
  </si>
  <si>
    <t>NF EN ISO 6888-2</t>
  </si>
  <si>
    <t>NF EN ISO 6888-3</t>
  </si>
  <si>
    <t xml:space="preserve">Dénombrement et détection des SCP </t>
  </si>
  <si>
    <t>NF EN ISO 11290-1</t>
  </si>
  <si>
    <t>NF EN ISO 11290-2</t>
  </si>
  <si>
    <t>NF V 45-008</t>
  </si>
  <si>
    <t>NF EN ISO 4833</t>
  </si>
  <si>
    <t>NF EN ISO 11816-1</t>
  </si>
  <si>
    <t>NF EN ISO 11816-2</t>
  </si>
  <si>
    <t>LNR ABR</t>
  </si>
  <si>
    <t>M100 : Performances standards for antimicrobial susceptibility testing°</t>
  </si>
  <si>
    <t>M2 : Performance standards for antimicrobial disk susceptibility tests°</t>
  </si>
  <si>
    <t>M7 : Methods for dilution antimicrobial susceptibility tests for bacteria that grow aerobically</t>
  </si>
  <si>
    <t>M45 : Methods for antimicrobial dilution and disk susceptibility testing of infrequently isolated or fastidious bacteria</t>
  </si>
  <si>
    <t>M100</t>
  </si>
  <si>
    <t>M2</t>
  </si>
  <si>
    <t>M7</t>
  </si>
  <si>
    <t>M45</t>
  </si>
  <si>
    <t>CLSI</t>
  </si>
  <si>
    <t>NF EN ISO 6888-1</t>
  </si>
  <si>
    <t>LNRBM-LIP01</t>
  </si>
  <si>
    <t>LNRBM-LIP02</t>
  </si>
  <si>
    <t>LNRBM-PSP01</t>
  </si>
  <si>
    <t>LNRBM-ASP01</t>
  </si>
  <si>
    <t>NF EN ISO 14501/FIL 171:2007</t>
  </si>
  <si>
    <t>LNR Mycotoxines</t>
  </si>
  <si>
    <t>LNR Biotoxines</t>
  </si>
  <si>
    <t>Référence Méthode</t>
  </si>
  <si>
    <t>LNR Métaux lourds</t>
  </si>
  <si>
    <t>LNR métaux lourds</t>
  </si>
  <si>
    <t xml:space="preserve">Détermination de la teneur en espèces arséniées dans les produits de la pêche </t>
  </si>
  <si>
    <t>Extraction assistée par micro-ondes en système fermé et  quantification par chromatographie liquide couplée à l'ICP-MS</t>
  </si>
  <si>
    <t xml:space="preserve">Détermination de la teneur en en calcium, magnésium, sodium et potassium dans les denrées alimentaires d’origine animale et végétale </t>
  </si>
  <si>
    <t>Minéralisation par digestion par micro-ondes en système fermé et mesure par spectrométrie d’absorption atomique atomisation en flamme</t>
  </si>
  <si>
    <t>Digestion DigiPREP et mesure par spectrométrie d’absorption atomique électrothermique</t>
  </si>
  <si>
    <t>Unité / Equipe</t>
  </si>
  <si>
    <t>LNR Pesticides</t>
  </si>
  <si>
    <t xml:space="preserve">Méthode de dosage des carbamates dans les produits carnés </t>
  </si>
  <si>
    <t>Afssa Lerqap /TOP POP/03</t>
  </si>
  <si>
    <t>Méthode de dosage du fipronil dans les produits alimentaires d’origine animale</t>
  </si>
  <si>
    <t>Afssa Lerqap –TOP POP/05</t>
  </si>
  <si>
    <t xml:space="preserve">Méthode de dosage du chlordécone dans les produits alimentaires d’origine végétale </t>
  </si>
  <si>
    <t>Afssa Lerqap /TOP POP/06</t>
  </si>
  <si>
    <t>OUI</t>
  </si>
  <si>
    <t>Méthode Accréditée</t>
  </si>
  <si>
    <t>NON</t>
  </si>
  <si>
    <t>CEB Salmonella</t>
  </si>
  <si>
    <t>CEB Typage moléculaire</t>
  </si>
  <si>
    <t>CEB ABR</t>
  </si>
  <si>
    <t>agrément</t>
  </si>
  <si>
    <t>sans mandat</t>
  </si>
  <si>
    <t>EDB</t>
  </si>
  <si>
    <t>supprimée à l'audit de nov 2010</t>
  </si>
  <si>
    <t>Nb total de méthodes avec mandat</t>
  </si>
  <si>
    <t>Nb total de méthodes listées</t>
  </si>
  <si>
    <t>2011-2012</t>
  </si>
  <si>
    <t xml:space="preserve">Recherche de Vibrio pathogènes </t>
  </si>
  <si>
    <t xml:space="preserve">Recherche des E. coli STEC </t>
  </si>
  <si>
    <t>(PCR temps réel technologie GeneSystem)</t>
  </si>
  <si>
    <t>Dénombrement des Bacillus cereus présomptifs</t>
  </si>
  <si>
    <t>LNR Chlamydiose</t>
  </si>
  <si>
    <t>LNR Tularémie</t>
  </si>
  <si>
    <t>LNR FA</t>
  </si>
  <si>
    <t>LNR FCO</t>
  </si>
  <si>
    <t>LNR MVP</t>
  </si>
  <si>
    <t>Objectif d'agrément</t>
  </si>
  <si>
    <t>LRUE Listeria monocytogènes</t>
  </si>
  <si>
    <t>LRUE LPL</t>
  </si>
  <si>
    <t>LRUE Staph CP</t>
  </si>
  <si>
    <t>LRUE Listeria</t>
  </si>
  <si>
    <t>NF EN ISO11290-1</t>
  </si>
  <si>
    <t>NF EN ISO11290-2</t>
  </si>
  <si>
    <t>NF ISO 15214</t>
  </si>
  <si>
    <t>Méthode Anses Maisons alfort MOB 05</t>
  </si>
  <si>
    <t>BIO 12/14 - 04/05</t>
  </si>
  <si>
    <t>BIO 12/24 - 03/08</t>
  </si>
  <si>
    <t>méthode ALOA COUNT TM  (AES 10/05 - 09/06)</t>
  </si>
  <si>
    <t>Dénombrement par filtration sur gélose Ottaviani Agosti</t>
  </si>
  <si>
    <t>Détermination des teneurs en plomb et en cadmium dans les produits carnés, les produits de la pêche et le miel</t>
  </si>
  <si>
    <t>Chlordécone dans la matière grasse et les
Produits de la pêche et les
Produits carnés</t>
  </si>
  <si>
    <t>Extraction
Par solvant
Purification :
Liquide/liquide
Analyse :
LC-MS2</t>
  </si>
  <si>
    <t>Méthode interne
Anses Maisons-Alfort POP 09</t>
  </si>
  <si>
    <t>Méthode interne Anses Maisons-Alfort POP 01</t>
  </si>
  <si>
    <t>Méthode interne Anses Maisons-Alfort POP 02</t>
  </si>
  <si>
    <t>NF EN 1528–1
NF EN 1528–2
NF EN 1528–3
NF EN 1528–4</t>
  </si>
  <si>
    <t>B</t>
  </si>
  <si>
    <t>Type accréditation</t>
  </si>
  <si>
    <t>Extraction
Par solvant
Purification :
Liquide/solide (SPE)
Analyse :
GC-ECD
GC-MS2</t>
  </si>
  <si>
    <t>Extraction
Par solvant
Purification :
Liquide/solide (SPE)
Analyse :
GC-NPD</t>
  </si>
  <si>
    <t>Méthode interne
Anses Maisons-Alfort POP 10</t>
  </si>
  <si>
    <t>Dosage des pesticides Organophosphorés dans le lait</t>
  </si>
  <si>
    <t>Méthode interne Anses Maisons-Alfort POP 08</t>
  </si>
  <si>
    <t>Méthode interne Anses Maisons-Alfort CAT-NAT 07</t>
  </si>
  <si>
    <t>Réalisation des objectifs 2011</t>
  </si>
  <si>
    <t>Méthode interne
Anses Maisons Alfort
CAT-BAC 06 et version européenne European Screening Method</t>
  </si>
  <si>
    <t>A3</t>
  </si>
  <si>
    <t>Extraction
Détection par un test ELISA qualitatif
Kit Ridascreen SET Total</t>
  </si>
  <si>
    <t xml:space="preserve">Extraction,
Détection par un test ELISA qualitatif
Kit Ridascreen SET Total </t>
  </si>
  <si>
    <t>Enterotoxines staphylococciques SEA à SEE - autres matrices que pdts laitiers</t>
  </si>
  <si>
    <t>Enterotoxines staphylococciques SEA à SEE - lait et produits laitiers</t>
  </si>
  <si>
    <t>Extraction,
Détection part un test ELFA qualitatif
Kit VIDAS SET2</t>
  </si>
  <si>
    <t>NF ISO 21528-1</t>
  </si>
  <si>
    <t>NF ISO 21528-2</t>
  </si>
  <si>
    <t>NF ISO 4832</t>
  </si>
  <si>
    <t xml:space="preserve">dénombrement des Coliformes </t>
  </si>
  <si>
    <t xml:space="preserve">dénombrement de coliformes présumés </t>
  </si>
  <si>
    <t>NF V08-050</t>
  </si>
  <si>
    <t>NF ISO 4831</t>
  </si>
  <si>
    <t>NF ISO 16649-2</t>
  </si>
  <si>
    <t>NF EN ISO 16654</t>
  </si>
  <si>
    <t>NF V08-057-1</t>
  </si>
  <si>
    <t>Dénombrement des colonies à 37°C et confirmation</t>
  </si>
  <si>
    <t xml:space="preserve">méthode de routine = très peu réalisée ; la méthode de référence est le plus souvent utilisée </t>
  </si>
  <si>
    <t>NF EN ISO 7937</t>
  </si>
  <si>
    <t>NF EN ISO 7932</t>
  </si>
  <si>
    <t>recherche Salmonella spp dont typhi et Paratyphi</t>
  </si>
  <si>
    <t>Dénombrement des cellules somatiques par microscopie</t>
  </si>
  <si>
    <t>N'est jamais utilisé (utilisation de la NF ISO 4832)</t>
  </si>
  <si>
    <t>XP ISO/TS 16649-3</t>
  </si>
  <si>
    <t>3M 01/08-06/01</t>
  </si>
  <si>
    <t>NF ISO 21528-1*</t>
  </si>
  <si>
    <t>3M 01/6-09/97</t>
  </si>
  <si>
    <t>AES 10/5-09/06</t>
  </si>
  <si>
    <t>3M 01/1-09/89</t>
  </si>
  <si>
    <t>3M-01/09-04/03 A et B</t>
  </si>
  <si>
    <t>BIO 12/11-03/04</t>
  </si>
  <si>
    <t>BIO 12/1-04/94</t>
  </si>
  <si>
    <t>NF EN ISO 11290-2 et A1</t>
  </si>
  <si>
    <t>NF EN ISO 11290-1 et A1</t>
  </si>
  <si>
    <t xml:space="preserve"> (méthode alternative) - Bacara AES 10/10 - 07/10</t>
  </si>
  <si>
    <t>dénombrement de Bacillus cereus</t>
  </si>
  <si>
    <t>recherche de Salmonella spp</t>
  </si>
  <si>
    <t>dénombrement de Staphylococcus aureus</t>
  </si>
  <si>
    <t>dénombrement d'Escherichiae coli</t>
  </si>
  <si>
    <t>mesure aw</t>
  </si>
  <si>
    <t xml:space="preserve">dénombrement des entérobactéries </t>
  </si>
  <si>
    <t>Compass</t>
  </si>
  <si>
    <t xml:space="preserve">NF EN ISO 6888-2 </t>
  </si>
  <si>
    <t>NF ISO 21807</t>
  </si>
  <si>
    <t>NF V 08-54</t>
  </si>
  <si>
    <t>Norme en cours de révision</t>
  </si>
  <si>
    <t>LNR / LRUE / Autre</t>
  </si>
  <si>
    <t>Etude en 2011</t>
  </si>
  <si>
    <t>Méthode Anses Maisons-Alfort Bipar 13</t>
  </si>
  <si>
    <t>Méthode Anses Maisons-Alfort Bipar 15</t>
  </si>
  <si>
    <t>Méthode Anses Maisons-Alfort Bipar 16</t>
  </si>
  <si>
    <t>Méthode Anses Maisons-Alfort Bipar 14</t>
  </si>
  <si>
    <t>Méthode Anses Maisons-Alfort Bipar 17</t>
  </si>
  <si>
    <t>AUDIT OCTOBRE 2011
accréditation effective au 1er janvier 2012</t>
  </si>
  <si>
    <t>Objectifs d'accréditation fixés en janvier 2011</t>
  </si>
  <si>
    <t>Réalisation des objectifs 2010</t>
  </si>
  <si>
    <t>NF U 47-003</t>
  </si>
  <si>
    <t>NF U 47-021</t>
  </si>
  <si>
    <t>NF U 47-005</t>
  </si>
  <si>
    <t>A2</t>
  </si>
  <si>
    <t>NF U 47-308 et protocole du fournisseur</t>
  </si>
  <si>
    <t>NF U 47-105</t>
  </si>
  <si>
    <t>NF U 47-104</t>
  </si>
  <si>
    <t>A1</t>
  </si>
  <si>
    <t>reporté</t>
  </si>
  <si>
    <t>reporté en janvier 2013 car pas prêt</t>
  </si>
  <si>
    <t>Non demandé en 2011</t>
  </si>
  <si>
    <t>Souches bactériennes (Salmonelles ou Staphylococcus)</t>
  </si>
  <si>
    <t>délai ?</t>
  </si>
  <si>
    <t>Anses Maisons-Alfort CEB 13</t>
  </si>
  <si>
    <t>AUDIT NOV 2010
accrédité en mai 2011</t>
  </si>
  <si>
    <t>Méthode pour le dénombrement de Listeria monocytogenes aux faibles niveaux de contamination dans le saumon fumé et la truite fumée</t>
  </si>
  <si>
    <t>2013 ?</t>
  </si>
  <si>
    <t>commentaires</t>
  </si>
  <si>
    <t>accréditation non prévue</t>
  </si>
  <si>
    <t>Méthodes accréditées</t>
  </si>
  <si>
    <t>Méthodes à accréditer</t>
  </si>
  <si>
    <t xml:space="preserve">MI ANSES Maisons-Alfort CIME 01 </t>
  </si>
  <si>
    <t>MI ANSES Maisons-Alfort CIME 02</t>
  </si>
  <si>
    <t>MI ANSES Maisons-Alfort CIME 04</t>
  </si>
  <si>
    <t>MI ANSES Maisons-Alfort CIME 09</t>
  </si>
  <si>
    <t>MI ANSES Maisons-Alfort CIME 11</t>
  </si>
  <si>
    <t>MI ANSES Maisons-Alfort CIME 13</t>
  </si>
  <si>
    <t>MI ANSES Maisons-Alfort CIME 10</t>
  </si>
  <si>
    <t>MI ANSES Maisons-Alfort CIME 12</t>
  </si>
  <si>
    <t>à supprimer de la portée ?</t>
  </si>
  <si>
    <t>supprimée de la portée à l'audit d'octobre 2011
n'est plus réalisée</t>
  </si>
  <si>
    <t xml:space="preserve">Révision de la norme en cours (2012) - modifications à prévoir </t>
  </si>
  <si>
    <t>Reporté ultérieurement</t>
  </si>
  <si>
    <t xml:space="preserve">MI ANSES Maisons-Alfort CIME 08 </t>
  </si>
  <si>
    <t xml:space="preserve">méthode dérivée de la norme PR NF EN 15763 </t>
  </si>
  <si>
    <t>Méthode finalisée en janvier 2012 (thèse) - en attente des ressources matérielles et personnels pour mise en application</t>
  </si>
  <si>
    <t xml:space="preserve">à revoir </t>
  </si>
  <si>
    <t>LNR STEC</t>
  </si>
  <si>
    <t>Actuellement hors champ de travail</t>
  </si>
  <si>
    <t>mesure de pH viande</t>
  </si>
  <si>
    <t>NF U 47-008</t>
  </si>
  <si>
    <t xml:space="preserve">Audit nov 2010
accréditée en mai 2011 </t>
  </si>
  <si>
    <t xml:space="preserve">ISO 2917, FD V 04-035, NF ISO 7238 </t>
  </si>
  <si>
    <t>à voir avec le cofrac (courrier)</t>
  </si>
  <si>
    <t>ALOA</t>
  </si>
  <si>
    <t xml:space="preserve">Dénombrement à 35°C ou 37°C ALOA </t>
  </si>
  <si>
    <t>Date de mise à jour :</t>
  </si>
  <si>
    <t xml:space="preserve">LNR / LRUE Staph CP </t>
  </si>
  <si>
    <t xml:space="preserve">Méthode interne
Anses Maisons Alfort
CAT-BAC 16 </t>
  </si>
  <si>
    <t>TB 10 - BILAN DES ACCREDITATIONS DU LSAL site de Maisons-Alfort</t>
  </si>
  <si>
    <t>Fluorimétrie</t>
  </si>
  <si>
    <t>Aflatoxine M1</t>
  </si>
  <si>
    <t>x</t>
  </si>
  <si>
    <t>Méthode interne
Anses Maisons-Alfort POP 15</t>
  </si>
  <si>
    <t>méthode ALOA ONE DAY  AES 10/03 - 09/00</t>
  </si>
  <si>
    <t>dénombrement de salmonella par NPP (mini MSRV)</t>
  </si>
  <si>
    <t>TIAC salmonella- 
INVS -DGAl</t>
  </si>
  <si>
    <t>VAE</t>
  </si>
  <si>
    <t>-</t>
  </si>
  <si>
    <t>recherche des virus de l’hépatite A
et norovirus dans les aliments</t>
  </si>
  <si>
    <t>extraction de virus + technique RT-PCR en temps réel</t>
  </si>
  <si>
    <t>recherche d'autres virus dans les aliments</t>
  </si>
  <si>
    <t>Méthode ANSES Maisons alfort VAE  15 et 22</t>
  </si>
  <si>
    <t>Proof ISO
15216-1; Méthode ANSES Maisons alfort VAE 14 et 16</t>
  </si>
  <si>
    <t>Détermination par dilution isotopique de la teneur en espèces mercurielles dans les produits de la pêche </t>
  </si>
  <si>
    <t>Extraction solide/liquide par digiprep et quantification par chromatographie en phase gazeuse couplée à la spectrométrie à plasma inductif (ID-GC-ICP-MS)</t>
  </si>
  <si>
    <t>MO VIRO 02</t>
  </si>
  <si>
    <t>Lait et boissons à base de lait - Détermination de l'activité de la phosphatase alcaline - Méthode par un système de photoactivation enzymatique</t>
  </si>
  <si>
    <t>NF EN IS0 22160</t>
  </si>
  <si>
    <t>MI ANSES Maisons-Alfort CIME 16</t>
  </si>
  <si>
    <t>MI ANSES Maisons-Alfort CIME 03</t>
  </si>
  <si>
    <t>MI ANSES Maisons-Alfort CIME 14</t>
  </si>
  <si>
    <t>Déterminationde la teneur en iode dans les denrées alimentaires</t>
  </si>
  <si>
    <t>Extrcation solide/liquide par digiPREP et mesure par spectrométrie de masse par plasma à couplage inductif (ICP-MS)</t>
  </si>
  <si>
    <t>Détermination de la teneur en titane provenant de nanoparticules de dioxyde de titane dans les matrices biologiques et produits carnés</t>
  </si>
  <si>
    <t>Minéralisation par digestion par  micro-ondes en système fermé et mesure par spectrométrie de masse couplée à un plasma induit (ICP-MS)</t>
  </si>
  <si>
    <t>Détermination des teneurs en plomb et en cadmium dans le lait et les produits laitiers</t>
  </si>
  <si>
    <t>Minéralisation par voie sèche et mesure par spectrométrie d’absorption atomique électrothermique</t>
  </si>
  <si>
    <t>Analyse couverte par une autre méthode officielle (CIME 08)</t>
  </si>
  <si>
    <t>Accréditation non prévue Méthode développée pour répondre à un projet spécifique et ponctuel</t>
  </si>
  <si>
    <t>accréditation non prévue sur cette méthode, les analytes concernés seront intégrés à la méthode CIME 11 ( extension en portée B d'ici fin 2013)</t>
  </si>
  <si>
    <t>A1 (rentre dans le champ B)</t>
  </si>
  <si>
    <t>Méthode utilisée dans un cadre officiel</t>
  </si>
  <si>
    <t>Méthode interne
Anses Maisons-Alfort POP 11</t>
  </si>
  <si>
    <t>Extraction
Par solvant
Purification :
Liquide/solide (SPE)
Analyse :
GC-NPD
LC-MS2</t>
  </si>
  <si>
    <t>LNR Parasites transmis par les aliments</t>
  </si>
  <si>
    <t>analyse réalisée à Boulogne 
abandon de la mise en place  LCSV 2011</t>
  </si>
  <si>
    <t>Méthode interne
Anses Maisons Alfort
CAT-BAC 03</t>
  </si>
  <si>
    <t>Supprimée à l'audit de nov 2010 et remplacer en juillet 2012 par la méthode Anses Maisons-Alfort CAT BAC 16</t>
  </si>
  <si>
    <t>accréditation non prévue en 2013-2014</t>
  </si>
  <si>
    <t>LNR Charbon</t>
  </si>
  <si>
    <t>A SUPPRIMER</t>
  </si>
  <si>
    <t>à supprimer - activité plus réalisée</t>
  </si>
  <si>
    <t>VIRO FA / MV / SV</t>
  </si>
  <si>
    <t>Nb total de méthodes accréditées</t>
  </si>
  <si>
    <t>Nb de méthodes avec mandat accréditées</t>
  </si>
  <si>
    <t>Nb de méthodes utilisées dans un cadre officiel accréditées</t>
  </si>
  <si>
    <t>Nb de méthodes utilisées dans un cadre officiel</t>
  </si>
  <si>
    <t>Méthode utilisée dans un cadre officiel accréditée</t>
  </si>
  <si>
    <t>Taux de méthodes accréditées</t>
  </si>
  <si>
    <t>% de méthodes utilisées dans un cadre officiel accréditées</t>
  </si>
  <si>
    <t>Activité de la phosphatase alcaline dans le lait</t>
  </si>
  <si>
    <t>Activité de la phosphatase alcaline dans le fromage</t>
  </si>
  <si>
    <t>?</t>
  </si>
  <si>
    <t>Phycotoxines PSP</t>
  </si>
  <si>
    <t>méthode physico-chimique</t>
  </si>
  <si>
    <t xml:space="preserve">LNR Biotoxines </t>
  </si>
  <si>
    <t>Lab GTA 21/99-5</t>
  </si>
  <si>
    <t xml:space="preserve">Dosage de l'acide okadaïque dans les moules </t>
  </si>
  <si>
    <t>Méthode par CLHP avec purification par extraction sur phase solide, dérivation et détection fluorimétrique</t>
  </si>
  <si>
    <t xml:space="preserve">NF EN 14524 </t>
  </si>
  <si>
    <t>Lab GTA 21/99-6</t>
  </si>
  <si>
    <t>Détermination de la teneur en saxitoxine et en dc-saxitoxine dans les moules</t>
  </si>
  <si>
    <t>Méthode par CLHP avec dérivation pré-colonne et par oxydation au peroxide ou au périodate</t>
  </si>
  <si>
    <t xml:space="preserve">NF EN 14526  2004 </t>
  </si>
  <si>
    <t>Lab GTA 21/99-7</t>
  </si>
  <si>
    <t xml:space="preserve"> Analyse de la palytoxine par le test hémolytique</t>
  </si>
  <si>
    <t>Lab GTA 21/99-8</t>
  </si>
  <si>
    <t>Analyse de la palytoxine et analogues par LC/MS-MS</t>
  </si>
  <si>
    <t>Nb de méthodes avec agrément</t>
  </si>
  <si>
    <t>(-2 méthodes encore non agréés)</t>
  </si>
  <si>
    <t>Taux de méthodes utilisées dans un cadre officiel</t>
  </si>
  <si>
    <t>suppression à confirmer</t>
  </si>
  <si>
    <t>Réalisation des objectifs d'accréditation 2013</t>
  </si>
  <si>
    <t>Demande de suppression de la portée</t>
  </si>
  <si>
    <t>Pg / LAB GTA</t>
  </si>
  <si>
    <t>Réalisation des objectifs d'accréditation 2014</t>
  </si>
  <si>
    <t>Objectifs d'accréditation fixés en 2013 
(pour l'audit de 2014)</t>
  </si>
  <si>
    <t>Objectifs d'accréditation fixés en janvier 2012 (pour l'audit de février 2013)</t>
  </si>
  <si>
    <t>suppression de la portée</t>
  </si>
  <si>
    <t>suppression de la portée à l'audit 2010</t>
  </si>
  <si>
    <t>demande en portée B</t>
  </si>
  <si>
    <t>Suite à l'audit de février 2013 décision de laisser les bioessais sur souris en A1</t>
  </si>
  <si>
    <t xml:space="preserve">à supprimer ?? Pourquoi ? </t>
  </si>
  <si>
    <t>supprimée de la portée à l'audit d'octobre 2011</t>
  </si>
  <si>
    <t>révision de la norme ISO 6579 
pour créer une 6579-3 
spécifique sérotypage selon le
schéma K-W-LeMinor</t>
  </si>
  <si>
    <t>Reporté</t>
  </si>
  <si>
    <t>à supprimer</t>
  </si>
  <si>
    <t>reporté car Norme sortie fin 2012 - 
Objectif d'agrément en 2014</t>
  </si>
  <si>
    <t>Audit février 2013</t>
  </si>
  <si>
    <t>Demande faite en portée B à l'audit 2013</t>
  </si>
  <si>
    <t>Passage en A3</t>
  </si>
  <si>
    <t>Demande de passage en A3 à l'audit de février 2013</t>
  </si>
  <si>
    <t>Recherche par étalement-isolement sur milieu chromogénique ALOA ONE DAY</t>
  </si>
  <si>
    <t>Dénombrement par milieu chromogénique chromID Ottaviani-Agosti Agar (OAA)</t>
  </si>
  <si>
    <t xml:space="preserve"> Recherche par étalement-isolement sur milieu chromogénique chromID Ottaviani-Agosti Agar (OAA)</t>
  </si>
  <si>
    <t>Dénombrement à 37°C par milieu chromogénique ALOA COUNT</t>
  </si>
  <si>
    <t>Dosage des pesticides (organochlorés, pyrèthrinoïdes, polychlorobiphényls) dans les produits d'origine animale, produits laitiers, matières grasses, poisson, ovoproduit, produits carnés</t>
  </si>
  <si>
    <t>Dosage des pesticides (organochlorés, organophosphorés)  dans les produits d'origine animale, produits laitiers, matières grasses, poisson, ovoproduit, produits carnés</t>
  </si>
  <si>
    <t>dénombrement E.coli b-glucuronidase positive</t>
  </si>
  <si>
    <t>Dosage des pesticides  dans les produits d'origine animale, produits laitiers, matières grasses, poisson, ovoproduit, produits carnés</t>
  </si>
  <si>
    <t>Dosage des pesticides
Organochlorés et pyrétthrinoides dans les produits carnés</t>
  </si>
  <si>
    <t>Dosage des pesticides Organophosphorés dans les matières grasses</t>
  </si>
  <si>
    <t>Dosage des pesticides  polaires dans les produits pauvres en eau et en matière grasse</t>
  </si>
  <si>
    <t>Solide/liquide
Centrifugation
Filtration
LC-MS/MS</t>
  </si>
  <si>
    <t>Nombre de méthodes accréditées en portée flexible</t>
  </si>
  <si>
    <t>% de méthodes accréditées en portée flexible</t>
  </si>
  <si>
    <t>LNR / LRUE LPL</t>
  </si>
  <si>
    <t xml:space="preserve"> NF EN ISO 13366-1</t>
  </si>
  <si>
    <r>
      <t xml:space="preserve">dénombrement de </t>
    </r>
    <r>
      <rPr>
        <i/>
        <sz val="9"/>
        <rFont val="Calibri"/>
        <family val="2"/>
        <scheme val="minor"/>
      </rPr>
      <t>Listeria monocytogenes</t>
    </r>
  </si>
  <si>
    <r>
      <t xml:space="preserve">recherche de </t>
    </r>
    <r>
      <rPr>
        <i/>
        <sz val="9"/>
        <rFont val="Calibri"/>
        <family val="2"/>
        <scheme val="minor"/>
      </rPr>
      <t>Listeria monocytogenes</t>
    </r>
  </si>
  <si>
    <r>
      <t xml:space="preserve">recherche de </t>
    </r>
    <r>
      <rPr>
        <i/>
        <sz val="9"/>
        <rFont val="Calibri"/>
        <family val="2"/>
        <scheme val="minor"/>
      </rPr>
      <t>Listeria monocytogenes et listeria spp</t>
    </r>
  </si>
  <si>
    <r>
      <t>Pas d’objectif d’accréditation pour le moment</t>
    </r>
    <r>
      <rPr>
        <sz val="9"/>
        <color theme="1"/>
        <rFont val="Calibri"/>
        <family val="2"/>
        <scheme val="minor"/>
      </rPr>
      <t> </t>
    </r>
  </si>
  <si>
    <r>
      <t>Pas d’objectif d’accréditation pour le moment</t>
    </r>
    <r>
      <rPr>
        <sz val="9"/>
        <color theme="1"/>
        <rFont val="Calibri"/>
        <family val="2"/>
        <scheme val="minor"/>
      </rPr>
      <t>  </t>
    </r>
  </si>
  <si>
    <t>(13 méthodes accréditées sans mandats et 19 méthodes avec agrément accréditées)</t>
  </si>
  <si>
    <t>Objectifs de nouvelles accréditations fixés pour 2014</t>
  </si>
  <si>
    <t>Objectifs de passage en portée flexible en 2014</t>
  </si>
  <si>
    <t>Nb de nouvelles méthodes auditées en 2014</t>
  </si>
  <si>
    <t>Nombre de méthodes déjà accréditées auditées en portée lfexible en 2014</t>
  </si>
  <si>
    <t>Nombre de suppression de méthodes de la portée en 2014</t>
  </si>
  <si>
    <t>Objet</t>
  </si>
  <si>
    <t>Sérum de chevaux</t>
  </si>
  <si>
    <t>Lait</t>
  </si>
  <si>
    <t>Prélèvements musculaires d’origine animale</t>
  </si>
  <si>
    <t xml:space="preserve">Réactifs (Ag de diagnostic de Brucellose) </t>
  </si>
  <si>
    <t>Prélèvements d’animaux domestiques et sauvages</t>
  </si>
  <si>
    <t>Organes</t>
  </si>
  <si>
    <t>Sérum</t>
  </si>
  <si>
    <t>Notice fournisseur IDEXX 
(IDEXX Brucellosis Serum Ab)</t>
  </si>
  <si>
    <t>Notice fournisseur ID.Vet
(ID Screen Brucellosis Indirect)</t>
  </si>
  <si>
    <t>Notice fournisseur IDEXX
(IDEXX Brucellosis Milk)</t>
  </si>
  <si>
    <t>Notice fournisseur ID.Vet
(ID Screen Brucellosis Milk Indirect)</t>
  </si>
  <si>
    <t>UZB</t>
  </si>
  <si>
    <t xml:space="preserve"> Méthode interne selon Alton et al., 1988, INRA, Paris, pp 171-172</t>
  </si>
  <si>
    <t>sans objet</t>
  </si>
  <si>
    <t>Tout prélèvement animal</t>
  </si>
  <si>
    <t>Bactérioscopie                                                                                                                                                                                                                                          Stamp (AFNOR U47-105 &amp; U47-109)
Ziehl (David H., Lévy-Frébault V., Thorel M.F., 1989. Méthodes de laboratoire pour  Mycobactériologie Clinique- Editions de l'Institut Pasteur, Paris 1989.)}</t>
  </si>
  <si>
    <t>D 00020</t>
  </si>
  <si>
    <t>I00091</t>
  </si>
  <si>
    <t>D00270</t>
  </si>
  <si>
    <t>Prélèvements prévus par les normes U-47-105 et U-47-109  pour ruminants et suidés domestiques. Autres espèces nous consulter</t>
  </si>
  <si>
    <t>Méthode interne</t>
  </si>
  <si>
    <t>D00261</t>
  </si>
  <si>
    <t>Lait de mélange</t>
  </si>
  <si>
    <t>I00090</t>
  </si>
  <si>
    <t>I00040</t>
  </si>
  <si>
    <t>I00050</t>
  </si>
  <si>
    <t>I00080</t>
  </si>
  <si>
    <t>I00100</t>
  </si>
  <si>
    <t>NF U 47-109</t>
  </si>
  <si>
    <t>D00263</t>
  </si>
  <si>
    <t>I00030</t>
  </si>
  <si>
    <t>D00260</t>
  </si>
  <si>
    <t>T00120 (sérums individuels)
T00121 (sérums en mélange)</t>
  </si>
  <si>
    <t>T00130</t>
  </si>
  <si>
    <t>NF U47-105 &amp; NF U47-109 et méthode interne</t>
  </si>
  <si>
    <t>D00262</t>
  </si>
  <si>
    <t>Dossier</t>
  </si>
  <si>
    <t>NF U47-301</t>
  </si>
  <si>
    <t>T0040</t>
  </si>
  <si>
    <t>T00090</t>
  </si>
  <si>
    <t>T00100</t>
  </si>
  <si>
    <t>T00110</t>
  </si>
  <si>
    <t>T00080</t>
  </si>
  <si>
    <t>I00060</t>
  </si>
  <si>
    <t>I00070</t>
  </si>
  <si>
    <t>Protocole du fabricant de kit</t>
  </si>
  <si>
    <t>I00092</t>
  </si>
  <si>
    <t>Allergène brucellique</t>
  </si>
  <si>
    <t>Manuel OIE</t>
  </si>
  <si>
    <t>T00070</t>
  </si>
  <si>
    <t>Délai de réalisation </t>
  </si>
  <si>
    <t>Exigences liées aux échantillons ( quantité, emballage, température, …)</t>
  </si>
  <si>
    <t>Régime de transport</t>
  </si>
  <si>
    <t>15 jours</t>
  </si>
  <si>
    <t>cf. normes et exigences réglementaires</t>
  </si>
  <si>
    <t>6 mois  (à compter de la date d'arrivée du produit et seulement dans le cas où ce contrôle a été planifié formellement à l'avance entre le fournisseur et l'unité)</t>
  </si>
  <si>
    <t>2 mois (à compter de la date d'arrivée du produit et seulement dans le cas où ce contrôle a été planifié formellement à l'avance entre le fournisseur et l'unité)</t>
  </si>
  <si>
    <t>1 mois</t>
  </si>
  <si>
    <t>2 mois</t>
  </si>
  <si>
    <t>1 à 3 jours</t>
  </si>
  <si>
    <t>Isabelle Vallée</t>
  </si>
  <si>
    <t>Quantité minimale: 50g
Ne pas congeler les prélèvements avant analyse</t>
  </si>
  <si>
    <t>I00550 (1 à 10 échantillons)
I00560 (&gt;10 échantillons)</t>
  </si>
  <si>
    <t>H00200</t>
  </si>
  <si>
    <t>H00195</t>
  </si>
  <si>
    <t>I00561</t>
  </si>
  <si>
    <t>3 à 7 jours</t>
  </si>
  <si>
    <t>H00196</t>
  </si>
  <si>
    <t>H00197</t>
  </si>
  <si>
    <t>H00199</t>
  </si>
  <si>
    <t>H00192</t>
  </si>
  <si>
    <t>I00541</t>
  </si>
  <si>
    <t>H00210</t>
  </si>
  <si>
    <t>2 jours</t>
  </si>
  <si>
    <t>H00198</t>
  </si>
  <si>
    <t>H00191</t>
  </si>
  <si>
    <t>D00280</t>
  </si>
  <si>
    <t>D00290</t>
  </si>
  <si>
    <t>D00281</t>
  </si>
  <si>
    <t>cf. exigences réglementaires</t>
  </si>
  <si>
    <t>cf. exigences réglementaires (5±3°C)</t>
  </si>
  <si>
    <t>I00250</t>
  </si>
  <si>
    <t>LRUE Maladies équines / LNR Morve</t>
  </si>
  <si>
    <t>Organe</t>
  </si>
  <si>
    <t>I00191 (&lt;10 échantillons)
I00192 (&gt;10 échantillons)</t>
  </si>
  <si>
    <t>D00331</t>
  </si>
  <si>
    <t>Karine Laroucau</t>
  </si>
  <si>
    <t>D00370</t>
  </si>
  <si>
    <t>D00381</t>
  </si>
  <si>
    <t>D00402</t>
  </si>
  <si>
    <t>T00150</t>
  </si>
  <si>
    <t>Tuberculines animales (vrac ou lot final)</t>
  </si>
  <si>
    <t>90 jours</t>
  </si>
  <si>
    <t>45 jours</t>
  </si>
  <si>
    <t>120 jours</t>
  </si>
  <si>
    <t>Labib Bakkali</t>
  </si>
  <si>
    <t>I01100</t>
  </si>
  <si>
    <t>J00051</t>
  </si>
  <si>
    <t>J00050</t>
  </si>
  <si>
    <t>I01110 (les 3 sérotypes O,A,C)
I01111 (le sérotype)</t>
  </si>
  <si>
    <t>Préparé stérilement, Décanté, non hémolysé
Quantité minimum = 1 à 2 ml</t>
  </si>
  <si>
    <t>Liquide vésiculaire
Lambeaux d’épithélium
sang total
sérum / plasma</t>
  </si>
  <si>
    <t>sous régime du froid positif</t>
  </si>
  <si>
    <t>ambiante ou sous régime du froid</t>
  </si>
  <si>
    <t>ambiante ou sous régime du froid positif</t>
  </si>
  <si>
    <t>Sérum / plasma</t>
  </si>
  <si>
    <t>Préparé stérilement, Décanté, non hémolysé - Quantité minimum = 2 ml</t>
  </si>
  <si>
    <t>7 jours
(hors crise sanitaire)</t>
  </si>
  <si>
    <t>3 semaines
(hors crise sanitaire)</t>
  </si>
  <si>
    <t>4 semaines
(hors crise sanitaire)</t>
  </si>
  <si>
    <t>7 jours
(hors crise sanitaire)
4 jours pour les suspicions cliniques</t>
  </si>
  <si>
    <t>J00310</t>
  </si>
  <si>
    <t>Sang sur EDTA
Rate ou organe</t>
  </si>
  <si>
    <t>I01820</t>
  </si>
  <si>
    <t>Sang prélevé sur tube sec (sérum)
non hémolysé
Quantité minimum = 2ml</t>
  </si>
  <si>
    <t>J00320</t>
  </si>
  <si>
    <t>Sang</t>
  </si>
  <si>
    <t xml:space="preserve">Sang sur EDTA 
Quantité minimum = 5ml
Prélevé, préparé stérilement
</t>
  </si>
  <si>
    <t>Sang prélevé sur tube sec (sérum)
Prélevé / préparé stérilement
Quantité minimum = 2 ml</t>
  </si>
  <si>
    <t>Ambiante ou sous régime du froid positif</t>
  </si>
  <si>
    <t>I01822</t>
  </si>
  <si>
    <t>LNR Maladie hémorragique épizootique du cerf (EHDV)</t>
  </si>
  <si>
    <t>I01801</t>
  </si>
  <si>
    <t>J00311</t>
  </si>
  <si>
    <t>7 jours
(hors contaxte de crise sanitaire)</t>
  </si>
  <si>
    <t>15 jours
(hors contaxte de crise sanitaire)</t>
  </si>
  <si>
    <t>1 mois
(hors contaxte de crise sanitaire)</t>
  </si>
  <si>
    <t>21 jours
(hors contaxte de crise sanitaire)</t>
  </si>
  <si>
    <t>J00312</t>
  </si>
  <si>
    <t>I01802</t>
  </si>
  <si>
    <t>I01821</t>
  </si>
  <si>
    <t>I01650</t>
  </si>
  <si>
    <t>I01660 (&lt;11 sérums)
I01661 (&gt;10 sérums)</t>
  </si>
  <si>
    <t>J00250</t>
  </si>
  <si>
    <t>sérum</t>
  </si>
  <si>
    <t>Liquide vésiculaire
Lambeaux d'épithélium
Sang total
Fèces</t>
  </si>
  <si>
    <t xml:space="preserve">7 jours
(hors crise sanitaire)
4 jours pour les suspicions cliniques </t>
  </si>
  <si>
    <t xml:space="preserve">Liquide vésiculaire
Lambeaux d'épithélium
Sang total
</t>
  </si>
  <si>
    <t>Quantité minimum = 1g</t>
  </si>
  <si>
    <t>Liquide vésiculaire
Lambeaux d'épithélium
Sérum/plasma
Sang total
Fèces</t>
  </si>
  <si>
    <t>MO VIRO 21 (OIE)</t>
  </si>
  <si>
    <t>O01112</t>
  </si>
  <si>
    <t>Liquide vésiculaire
Lambeaux d'épithélium
Sérum/plasma
Sang total</t>
  </si>
  <si>
    <t>MO VIRO 19</t>
  </si>
  <si>
    <t>I01310</t>
  </si>
  <si>
    <t>Préparé stérilement, décanté, non hémolysé 
Quantité minimum =1 à 2 ml</t>
  </si>
  <si>
    <t>LRUE / LNR Maladies équines</t>
  </si>
  <si>
    <t>Sérum/plasma
Sang total</t>
  </si>
  <si>
    <t>J00109</t>
  </si>
  <si>
    <t>Sérum/plasma/liquide céphalo rachidien
Sang total
Organes (rate, foie, cœur)</t>
  </si>
  <si>
    <t xml:space="preserve">Sang total
Rate, foie, coeur
</t>
  </si>
  <si>
    <t>I01313</t>
  </si>
  <si>
    <t>I01311</t>
  </si>
  <si>
    <t>I01312</t>
  </si>
  <si>
    <t>10 jours
(hors crise sanitaire)</t>
  </si>
  <si>
    <t>OUI pour les sérums</t>
  </si>
  <si>
    <t>OI01314</t>
  </si>
  <si>
    <t>J00105</t>
  </si>
  <si>
    <t>sous régime du froid positif ou congelé</t>
  </si>
  <si>
    <t>Sérum/plasma/liquide céphalo rachidien
Sang total
Organes (cerveau)</t>
  </si>
  <si>
    <t xml:space="preserve">Sang total
Organes (cerveau)
</t>
  </si>
  <si>
    <t>Sérums/plasma
Fluides musculaires</t>
  </si>
  <si>
    <t>Muscles</t>
  </si>
  <si>
    <t>Eléments parasitaires</t>
  </si>
  <si>
    <t>Personnes contact</t>
  </si>
  <si>
    <t>2 à 4 jours</t>
  </si>
  <si>
    <t>5 jours</t>
  </si>
  <si>
    <t>LNR / LRUE / LROIE / CRFAO Brucellose</t>
  </si>
  <si>
    <t>Prélèvements prévus 
par la norme U 47-109</t>
  </si>
  <si>
    <t>LNR Brucellose</t>
  </si>
  <si>
    <t>Manuel OIE/Pharmacopée européenne</t>
  </si>
  <si>
    <t>Fécès</t>
  </si>
  <si>
    <t>1 à 5 jours</t>
  </si>
  <si>
    <t>H00200
H00201 (Alaria)</t>
  </si>
  <si>
    <t>élément conservé en microtube (2 ml maximum); en éthanol (pas de formol ni d'alcool dénaturé)</t>
  </si>
  <si>
    <t>élément conservé en microtube (2 ml maximum); en éthanol  (pas de formol ni d'alcool dénaturé)</t>
  </si>
  <si>
    <t>élément conservé en sérum physiologique, dans un contenant hermétique</t>
  </si>
  <si>
    <t>Sérum: au moins 25 µl; sang total coagulé: au moins 50 µl</t>
  </si>
  <si>
    <t>Sérum: au moins 50 µl; sang total coagulé ou fluides musculaires : au moins 100 µl.</t>
  </si>
  <si>
    <t>Quantité minimale: 50g si filets; ou poisson entier
Ne pas congeler les prélèvements avant analyse</t>
  </si>
  <si>
    <t>Transmettre au moins :
- 0,050 g de tissu (issu de muscle ou organe) ;
- 400 μl de fluide musculaire ou de sang non coagulé (tubes EDTA ou héparine).
Si les prélèvements ne sont pas envoyés immédiatement, ils peuvent être congelés.</t>
  </si>
  <si>
    <t>Eléments parasitaires en éthanol (pas de formol ou d'alcool dénaturé) ou en sérum physiologique</t>
  </si>
  <si>
    <t>Dans un contenant hermétique, prélèvements non congelés avant analyse.</t>
  </si>
  <si>
    <t>en cours de développement</t>
  </si>
  <si>
    <t>Pas de référence tarif</t>
  </si>
  <si>
    <t>2 à 7 jours</t>
  </si>
  <si>
    <t>Organes cibles ou muscles</t>
  </si>
  <si>
    <t>T00060 (lot de fabrication - contrôle simplifié)</t>
  </si>
  <si>
    <t xml:space="preserve">Sang : sur  tube EDTA*
(*prélèvement de sang sur tube hépariné refusé.)
Quantité minimum = 5ml
Rate ou organe :Quantité minimum = 1g
</t>
  </si>
  <si>
    <t xml:space="preserve">Sang : ambiante ousous régime du froid positif 
Rate ou organe : 
sous régime du froid positif ou congelé
</t>
  </si>
  <si>
    <t>OOO50</t>
  </si>
  <si>
    <t>I01660</t>
  </si>
  <si>
    <t>I01111</t>
  </si>
  <si>
    <t>N'existe pas</t>
  </si>
  <si>
    <t>LSA-INS-0901 (OIE)</t>
  </si>
  <si>
    <t>Méthode BIPAR LSA-INS-0065  selon Protocole technique IDVET</t>
  </si>
  <si>
    <t>Méthode Anses Maisons-Alfort Bipar LSA-INS-1080</t>
  </si>
  <si>
    <t>Méthode Anses Maisons-Alfort Bipar LSA-INS-1076</t>
  </si>
  <si>
    <t>Méthode Anses Maisons-Alfort BiparLSA-INS-1073</t>
  </si>
  <si>
    <t>Méthode Anses Maisons-Alfort Bipar LSA-INS-1072</t>
  </si>
  <si>
    <t xml:space="preserve">Méthode Anses Maisons-Alfort Bipar LSA-INS-0049 </t>
  </si>
  <si>
    <t xml:space="preserve">Méthode Anses Maisons-Alfort Bipar  LSA-INS-0049 </t>
  </si>
  <si>
    <t>Sérum
Fluides musculaires</t>
  </si>
  <si>
    <t>Mammifères</t>
  </si>
  <si>
    <r>
      <rPr>
        <b/>
        <sz val="11"/>
        <rFont val="Calibri"/>
        <family val="2"/>
        <scheme val="minor"/>
      </rPr>
      <t xml:space="preserve">Unité / Equipe </t>
    </r>
    <r>
      <rPr>
        <b/>
        <sz val="9"/>
        <rFont val="Calibri"/>
        <family val="2"/>
        <scheme val="minor"/>
      </rPr>
      <t xml:space="preserve">
</t>
    </r>
    <r>
      <rPr>
        <sz val="8"/>
        <rFont val="Calibri"/>
        <family val="2"/>
        <scheme val="minor"/>
      </rPr>
      <t>(cf. légende à la fin du fichier)</t>
    </r>
  </si>
  <si>
    <t>Mandat 
(LNR / LRUE / Agrément /  Autre)</t>
  </si>
  <si>
    <t>Contrôle officiel</t>
  </si>
  <si>
    <t>Analyse (caractéristique recherchée et principe de la méthode)</t>
  </si>
  <si>
    <t>H00202</t>
  </si>
  <si>
    <t>Méthode Anses Maisons-Alfort Bipar LSA-INS-1074</t>
  </si>
  <si>
    <t>Adaptation de la méthode LSA-INS-0038</t>
  </si>
  <si>
    <t>I01314</t>
  </si>
  <si>
    <t>organes (cœur, cerveau)
Sang total</t>
  </si>
  <si>
    <t>Sérum/plasma</t>
  </si>
  <si>
    <t>LNR maladies vésiculeuses</t>
  </si>
  <si>
    <t>Croûtes</t>
  </si>
  <si>
    <t>LNR / OIE Tuberculose</t>
  </si>
  <si>
    <t>Méthode interne :
Extraction : méthode interne selon kit fournisseur
Kit d'extraction : kit High pure PCR template preparation
Mode opératoire Anses UZB CHL LSA-INS-1113
Amplification : Méthode interne Anses UZB CHL LSA-INS-1114</t>
  </si>
  <si>
    <r>
      <t xml:space="preserve">Code prestation
</t>
    </r>
    <r>
      <rPr>
        <sz val="10"/>
        <rFont val="Arial"/>
        <family val="2"/>
      </rPr>
      <t>(cf. catalogue des tarifs)</t>
    </r>
  </si>
  <si>
    <t>Méthode interne :
Extraction : méthode interne selon kit fournisseur
Kit d'extraction : QIAmp DNA mini
Mode opératoire Anses UZB CHL LSA-INS-1239
Amplification : Méthode interne Anses UZB CHL LSA-INS-1114</t>
  </si>
  <si>
    <t>10 jours
(hors contaxte de crise sanitaire)</t>
  </si>
  <si>
    <t>LNR FCO au 01/07/2018</t>
  </si>
  <si>
    <t>Claire Ponsart</t>
  </si>
  <si>
    <t>Méthode Anses Maisons-Alfort LSA-INS-1118</t>
  </si>
  <si>
    <t>En fonction du nombre d'animaux : H00600
à H00618</t>
  </si>
  <si>
    <t>Quantité minimale: selon Instruction Technique DGAL, 23/07/2018
Ne pas congeler les prélèvements avant analyse</t>
  </si>
  <si>
    <t>7 à 10 jours</t>
  </si>
  <si>
    <t xml:space="preserve">Sérum individuel </t>
  </si>
  <si>
    <t>Sérum individuel de porcins</t>
  </si>
  <si>
    <t>Sérum individuel de chevaux</t>
  </si>
  <si>
    <t>OUI pour les lambeaux d'épithélium</t>
  </si>
  <si>
    <t>Méthode interne : LSA-INS-0687
XP U 47-310
NF U 47-003</t>
  </si>
  <si>
    <t>XP U 47-310</t>
  </si>
  <si>
    <t>Méthode interne : LSA-INS-0689
XP U 47-310
NF U 47-021</t>
  </si>
  <si>
    <t>Kit de diagnostic ELISA Brucellose
(matrice lait)</t>
  </si>
  <si>
    <t>Kit de diagnostic ELISA Brucellose
(matrice sérum)</t>
  </si>
  <si>
    <t>Sérum individuel</t>
  </si>
  <si>
    <t>Sérum individuel
mélange de sérums</t>
  </si>
  <si>
    <t>PhEED</t>
  </si>
  <si>
    <t>Cadavres d'équidés (dont fœtus)</t>
  </si>
  <si>
    <t>en fonction de l'âge de l'équidé B00055-B00060-B00065-B00070-B00071</t>
  </si>
  <si>
    <t>en fonction des examens complémentaires demandés</t>
  </si>
  <si>
    <t>ambiante</t>
  </si>
  <si>
    <t>Autopsie à réaliser le plus rapidement possible après la mort/l'avortement</t>
  </si>
  <si>
    <t>oui</t>
  </si>
  <si>
    <t>LRUE maladies équines / LNR métrite contagieuse équine</t>
  </si>
  <si>
    <t>NF U47-108</t>
  </si>
  <si>
    <t>D00190</t>
  </si>
  <si>
    <t>8 à 14 jours consécutifs</t>
  </si>
  <si>
    <t>Sandrine Petry</t>
  </si>
  <si>
    <t>de préférence réfrigéré sinon ambiante</t>
  </si>
  <si>
    <t>2 jours ouvrés</t>
  </si>
  <si>
    <t>D00201</t>
  </si>
  <si>
    <t>LRUE maladies équines / LNR dourine</t>
  </si>
  <si>
    <t>I00530</t>
  </si>
  <si>
    <t>Laurent Hébert</t>
  </si>
  <si>
    <t>sang dans tube sec ou serum (au moins 250µl de serum)</t>
  </si>
  <si>
    <t>LRUE maladies équines / LNR anémie infectieuse des équidés</t>
  </si>
  <si>
    <t>NF U47-002</t>
  </si>
  <si>
    <t>I01250</t>
  </si>
  <si>
    <t>au moins 0,5ml de serum</t>
  </si>
  <si>
    <t>LRUE maladies équines / LNR artérite virale équine</t>
  </si>
  <si>
    <t>NF U47-035</t>
  </si>
  <si>
    <t>I01270</t>
  </si>
  <si>
    <t>3 à 10 jours</t>
  </si>
  <si>
    <t>J00107</t>
  </si>
  <si>
    <t>sperme (1ml au minimum) ou organe, réfrigéré ou congelé &lt;48h</t>
  </si>
  <si>
    <t>de préférence réfrigéré sinon ambiante (sauf pour organe)</t>
  </si>
  <si>
    <t>J00070</t>
  </si>
  <si>
    <t>3 semaines</t>
  </si>
  <si>
    <t xml:space="preserve">méthode interne </t>
  </si>
  <si>
    <t>J00108</t>
  </si>
  <si>
    <t>organe réfrigéré ou congelé &lt;48h</t>
  </si>
  <si>
    <t>réfrigéré ou congelé</t>
  </si>
  <si>
    <t>I01260</t>
  </si>
  <si>
    <t>4 à 14 jours</t>
  </si>
  <si>
    <t>LRUE maladies équines / LNR herpès viroses</t>
  </si>
  <si>
    <t>non (pas de réseau existant)</t>
  </si>
  <si>
    <t>non</t>
  </si>
  <si>
    <t>Méthode interne LSA-INS-0930 (Manuel OIE)</t>
  </si>
  <si>
    <t>OUI pour le sang sur EDTA</t>
  </si>
  <si>
    <t>I01800</t>
  </si>
  <si>
    <t>Méthode interne LSA-INS-0930</t>
  </si>
  <si>
    <t xml:space="preserve">LSA-INS-0900 </t>
  </si>
  <si>
    <t>LSA-INS-0902</t>
  </si>
  <si>
    <t>LSA-INS-0901</t>
  </si>
  <si>
    <t xml:space="preserve">LSA-INS-0904 </t>
  </si>
  <si>
    <t>LSA-INS-0900</t>
  </si>
  <si>
    <t>LSA-INS-0914</t>
  </si>
  <si>
    <t>LSA-INS-0895</t>
  </si>
  <si>
    <t>LSA-INS-1163</t>
  </si>
  <si>
    <t>LSA-INS-0905</t>
  </si>
  <si>
    <t>Sérums / plasma
Sang total
Pour les suspicions de Fièvre Aphteuse : Annexe LSA-FSE-0668 et documents DGAL (note de service Alertes Fièvre Aphteuse)</t>
  </si>
  <si>
    <t>Liquide vésiculaire
Lambeaux d’épithélium
Pour les suspicions de Fièvre Aphteuse : Annexe LSA-FSE-0668 et documents DGAL (note de service Alertes Fièvre Aphteuse)</t>
  </si>
  <si>
    <t xml:space="preserve">Sérums / plasma
Sang total
</t>
  </si>
  <si>
    <t>Liquide vésiculaire
Lambeaux d’épithélium
sang total
sérum / plasma
Pour les suspicions de Fièvre Aphteuse : Annexe LSA-FSE-0668 et documents DGAL (note de service Alertes Fièvre Aphteuse)</t>
  </si>
  <si>
    <t>Liquide vésiculaire
Lambeaux d'épithélium</t>
  </si>
  <si>
    <t>Fèces
Lambeaux d'épithélium</t>
  </si>
  <si>
    <t>LNR peste équine</t>
  </si>
  <si>
    <t>Méthode interne Anses UZB LSA-INS-0686</t>
  </si>
  <si>
    <t>Méthode interne Anses UZB LSA-INS-0685</t>
  </si>
  <si>
    <t>Méthode interne Anses- Maisons Alfort UZB LSA-INS-0696</t>
  </si>
  <si>
    <t>Méthode interne Anses-Maisons Alfort UZB LSA-INS-0709</t>
  </si>
  <si>
    <t>Méthode interne Anses Maisons-Alfort UZB LSA-INS-1272</t>
  </si>
  <si>
    <t xml:space="preserve">D00572
</t>
  </si>
  <si>
    <t>I00602</t>
  </si>
  <si>
    <t>Notice fournisseur ID. Vet
(ID screen Glanders Indirect)</t>
  </si>
  <si>
    <t>Sérum de bovins, chiens et chats</t>
  </si>
  <si>
    <t>Méthode BIPAR LSA-INS-00??  selon Protocole technique IDVET</t>
  </si>
  <si>
    <t>Sérum individuel de ruminants et de porcs</t>
  </si>
  <si>
    <t xml:space="preserve">Sérum individuel de ruminants </t>
  </si>
  <si>
    <t>Méthode BIPAR LSA-INS-0065  selon Protocole technique IDEXX</t>
  </si>
  <si>
    <t xml:space="preserve"> Souches bactériennes</t>
  </si>
  <si>
    <t>Prélèvement susceptible de contenir B. anthracis (tissus)</t>
  </si>
  <si>
    <t>Manuel terrestre de l’OIE
chapitre « Morve et la mélioïdose »</t>
  </si>
  <si>
    <t>Pour les ruminants : I00550 (1 à 10 échantillons)
I00560 (&gt;10 échantillons)
Même tarif pour les porcs</t>
  </si>
  <si>
    <t>LSA-INS-0918 (extraction automatisée sur  QIAcube)
LSA-INS-0919 (extraction manuelle colonnes Qiamp Viral RNA) 
LSA-INS-1507 (extraction automate KingFisher et IDEAL32)
Méthode interne Anses Maisons-Alfort LSA-INS-1044 (RT-PCR)</t>
  </si>
  <si>
    <t>LSA-INS-0918 (extraction automatisée sur  QIAcube)
LSA-INS-0919 (extraction manuelle colonnes Qiamp Viral RNA) 
LSA-INS-1507 (extraction automate KingFisher et IDEAL32)
LSA-INS-0922 (kit de RT-PCR ADI-431 d'ADIAGENE, BTV2GIAH, BTV9GIAH, BTV11GIAH et BTV16GIAH de ThermoFisher)</t>
  </si>
  <si>
    <t>Souches bactériennes</t>
  </si>
  <si>
    <t>SUR DEVIS</t>
  </si>
  <si>
    <t>Méthode interne ANSES LSA-INS-1454
Méthode interne ANSES LSA-INS-1455</t>
  </si>
  <si>
    <t>Ecouvillons cloacal, pharyngial, conjonctival, vaginal, rectal,, de choane, et écouvillons d'organes (rate, poumon, estomac, foie, intestin) et de placenta
ADN</t>
  </si>
  <si>
    <t xml:space="preserve">Ecouvillons cloacal, pharyngial, conjonctival, vaginal, rectal,, de choane, et écouvillons d'organes (rate, poumon, estomac, foie, intestin) et de placenta
ADN </t>
  </si>
  <si>
    <t>OUI sauf les ADN</t>
  </si>
  <si>
    <t>Sérum individuel de bovin, ovins, porcins, caprins</t>
  </si>
  <si>
    <t>Sérum individuel de bovins, ovins, porcins, caprins</t>
  </si>
  <si>
    <t>Ecouvillons génitaux d'équidés</t>
  </si>
  <si>
    <t>Prélèvements d'équidés</t>
  </si>
  <si>
    <t>Souche bactérienne</t>
  </si>
  <si>
    <t>NF U47-108
(identification § 9.2.2)</t>
  </si>
  <si>
    <t>Méthode interne ANSES/LSA-INS-1433</t>
  </si>
  <si>
    <t>José Carlos Valle-Casuso</t>
  </si>
  <si>
    <t>Méthode interne ANSES/LSA-INS-1321</t>
  </si>
  <si>
    <t>Méthode interne ANSES/LSA-INS-1320</t>
  </si>
  <si>
    <t>Souche bactérienne isolée</t>
  </si>
  <si>
    <t>Serum individuel</t>
  </si>
  <si>
    <t>Serum</t>
  </si>
  <si>
    <t>Sperme</t>
  </si>
  <si>
    <t>Sperme d'équidés</t>
  </si>
  <si>
    <t>souche bactérienne purifiée</t>
  </si>
  <si>
    <t>réfrigéré</t>
  </si>
  <si>
    <t>6 jours ouvrés</t>
  </si>
  <si>
    <t>réfrigéré si prélèvement ≤48h et ambiant si prélèvement ≤1jour</t>
  </si>
  <si>
    <t xml:space="preserve">Sang
Organes </t>
  </si>
  <si>
    <t>OUI sur sang et cerveau uniquement</t>
  </si>
  <si>
    <t>7 jours
(hors contexte de crise sanitaire)</t>
  </si>
  <si>
    <t>Peggy Moreau</t>
  </si>
  <si>
    <t>Delphine Froger</t>
  </si>
  <si>
    <t>Larves de nématodes</t>
  </si>
  <si>
    <t>Extraction :
LSA-INS-0040 (pré-traitement : Tissue and hair extraction kit (Promega) et
extraction : DNA IQ System (Promega))
Amplification et révélation :
Méthode Anses LSA-INS-0053</t>
  </si>
  <si>
    <t>Règlement d’exécution (UE) 2015/1375 Instruction technique DGAL/SDSSA/2018-551
NF EN ISO 18743</t>
  </si>
  <si>
    <t>NF U47-310
et
NF U47-005</t>
  </si>
  <si>
    <t>ADN extraits de nœuds lymphatiques
ADN extraits d'organes (foie, poumon, rate)
ADN extraits d'écouvillons
Souches</t>
  </si>
  <si>
    <t>Organes
Souches</t>
  </si>
  <si>
    <t xml:space="preserve">Organes : rate
sang </t>
  </si>
  <si>
    <t>D00570</t>
  </si>
  <si>
    <t>Lorraine Michelet</t>
  </si>
  <si>
    <t>lorraine Michelet</t>
  </si>
  <si>
    <t>Sous régime du froid positif ou congelé</t>
  </si>
  <si>
    <t>Sous régime du froid positif (5±3°C)</t>
  </si>
  <si>
    <t>Karine Laroucau; Rachid Aaziz</t>
  </si>
  <si>
    <t>Sous régime du froid positif (5±3°C) si envoi immédiat OU froid négatif (-20°C) si envoi plus de 48h après le prélèvement</t>
  </si>
  <si>
    <t>Maria-Laura Boschiroli; Sylvie Hénault</t>
  </si>
  <si>
    <t>Sérum : Sous régime du froid positif (5±3°C)  ou froid négatif</t>
  </si>
  <si>
    <t>Sous régime du froid positif (5±3°C) si envoi immédiat OU froid négatif (-20°C) si envoi de souches glycérolées</t>
  </si>
  <si>
    <t xml:space="preserve">Sous régime du froid positif (5±3°C) </t>
  </si>
  <si>
    <t>Sous régime du froid positif (5±3°C) OU froid négatif (-20°C) si envoi de souches glycérolées</t>
  </si>
  <si>
    <t>Maria-Laura Boschiroli; Sylvie Hénault; Claire Ponsart</t>
  </si>
  <si>
    <t xml:space="preserve">Brucellose : Sous régime du froid positif (5±3°C) si envoi immédiat OU froid négatif (-20°C) si envoi plus de 48h après le prélèvement Mycobactérie : Sous régime du froid positif (5±3°C) </t>
  </si>
  <si>
    <t>Manuel OMSA Chapitre Dourine</t>
  </si>
  <si>
    <t>LNR / LRUE / LROMSA Brucellose</t>
  </si>
  <si>
    <t>LNR / LRUE / LROMSA Brucellose
LNR/ LROMSA  Tuberculose</t>
  </si>
  <si>
    <t xml:space="preserve">LNR SV </t>
  </si>
  <si>
    <t>liquide vésiculaire : Quantité minimum = 300 à 500 µl
Lambeaux dépithélium : A sec si acheminement rapide ;
En PBS pH 7,2-7,6, 50% de glycérol, stérile.
Quantité minimum = 1 gramme soit environ 1 cm3
Sang total : sur tube anticoagulant - Quantité minimum = 2 ml</t>
  </si>
  <si>
    <t>Sérum : Préparé stérilement, décanté, non hémolysé 
Quantité minimum =1 à 2 ml
Sang total : Sur tube sec, préparé stérilement, non hémolysé 
Quantité minimum =5 ml</t>
  </si>
  <si>
    <t>liquide vésiculaire : Quantité minimum = 300 à 500 µl
Lambeaux dépithélium : A sec si acheminement rapide ;
En PBS pH 7,2-7,6, 50% de glycérol, stérile.
Quantité minimum = 1 gramme soit environ 1 cm3
Sang total : sur tube anticoagulant - Quantité minimum = 2 ml
Fèces : Quantité minimum = 1g</t>
  </si>
  <si>
    <t>ADN issu d'organes
ADN issus de souches</t>
  </si>
  <si>
    <t>Méthode
interne LSA-INS-1613</t>
  </si>
  <si>
    <t>Gaëlle GONZALEZ</t>
  </si>
  <si>
    <t>VIRO WN</t>
  </si>
  <si>
    <t>VIRO FCO EHDV PE</t>
  </si>
  <si>
    <t>Corinne SAILLEAU et Emmanuel BREARD</t>
  </si>
  <si>
    <t>Extraction (pour les souches) et amplification : Méthode interne Anses LSA-INS-1489</t>
  </si>
  <si>
    <t>Lait
Organes y compris nœuds lymphatiques 
Souches bactériennes</t>
  </si>
  <si>
    <r>
      <t xml:space="preserve">Référence Méthode
</t>
    </r>
    <r>
      <rPr>
        <sz val="10"/>
        <rFont val="Arial"/>
        <family val="2"/>
      </rPr>
      <t>(sauf mention particulière, utilisation de la version en vigueur à la date de la demande d'analyse)</t>
    </r>
  </si>
  <si>
    <r>
      <t xml:space="preserve">Méthode réalisée sous accréditation
</t>
    </r>
    <r>
      <rPr>
        <b/>
        <sz val="10"/>
        <color rgb="FFFF0000"/>
        <rFont val="Arial"/>
        <family val="2"/>
      </rPr>
      <t>(N° 1-7341, liste des sites et portées sur www.cofrac.fr)</t>
    </r>
  </si>
  <si>
    <t xml:space="preserve">NF U 47-004 </t>
  </si>
  <si>
    <t>Méthode interne : LSA-INS-0688
XP U 47-310
NF U 47-004</t>
  </si>
  <si>
    <r>
      <t>Vos demandes d'analyses sont à envoyer, selon le site, à l'adresse définie ci-dessous. En cas d'impossibilité de répondre à votre demande d'analyses, vous serez avertis du refus de celle-ci (les modalités de renvoi, de réorientation ou de destruction des échantillons seront ainsi convenus avec votre accord).</t>
    </r>
    <r>
      <rPr>
        <u/>
        <sz val="12"/>
        <rFont val="Calibri"/>
        <family val="2"/>
        <scheme val="minor"/>
      </rPr>
      <t xml:space="preserve">
Adresse et horaires de réception des échantillons à Maisons-Alfort</t>
    </r>
    <r>
      <rPr>
        <sz val="12"/>
        <rFont val="Calibri"/>
        <family val="2"/>
        <scheme val="minor"/>
      </rPr>
      <t xml:space="preserve"> : 14, rue Pierre et Marie Curie - 94 700 Maisons-Alfort de 8h00 à 16h00
</t>
    </r>
    <r>
      <rPr>
        <u/>
        <sz val="12"/>
        <rFont val="Calibri"/>
        <family val="2"/>
        <scheme val="minor"/>
      </rPr>
      <t>Adresse et horaires de réception des échantillons sur le site de Normandie</t>
    </r>
    <r>
      <rPr>
        <sz val="12"/>
        <rFont val="Calibri"/>
        <family val="2"/>
        <scheme val="minor"/>
      </rPr>
      <t xml:space="preserve"> : RD675, La Fromagerie - 14430 Goustranville de 8h30 à 12h00 et 13h30 à 17h00
</t>
    </r>
    <r>
      <rPr>
        <u/>
        <sz val="12"/>
        <rFont val="Calibri"/>
        <family val="2"/>
        <scheme val="minor"/>
      </rPr>
      <t>Mode transmission des rapports d'analyses</t>
    </r>
    <r>
      <rPr>
        <sz val="12"/>
        <rFont val="Calibri"/>
        <family val="2"/>
        <scheme val="minor"/>
      </rPr>
      <t xml:space="preserve"> :  par mail (si convention de preuve établie ou adresses mails transmises*) ou  par courrier postal (Hors convention de preuve) selon les unités/thématiques
</t>
    </r>
    <r>
      <rPr>
        <u/>
        <sz val="12"/>
        <rFont val="Calibri"/>
        <family val="2"/>
        <scheme val="minor"/>
      </rPr>
      <t xml:space="preserve">Unités, site de Maisons-Alfort </t>
    </r>
    <r>
      <rPr>
        <sz val="12"/>
        <rFont val="Calibri"/>
        <family val="2"/>
        <scheme val="minor"/>
      </rPr>
      <t xml:space="preserve"> : </t>
    </r>
    <r>
      <rPr>
        <b/>
        <u/>
        <sz val="12"/>
        <rFont val="Calibri"/>
        <family val="2"/>
        <scheme val="minor"/>
      </rPr>
      <t xml:space="preserve">BIPAR </t>
    </r>
    <r>
      <rPr>
        <sz val="12"/>
        <rFont val="Calibri"/>
        <family val="2"/>
        <scheme val="minor"/>
      </rPr>
      <t xml:space="preserve">: BIOLOGIE MOLECULAIRE ET IMMUNOLOGIE PARASITAIRE  - </t>
    </r>
    <r>
      <rPr>
        <b/>
        <u/>
        <sz val="12"/>
        <rFont val="Calibri"/>
        <family val="2"/>
        <scheme val="minor"/>
      </rPr>
      <t>UZB</t>
    </r>
    <r>
      <rPr>
        <b/>
        <sz val="12"/>
        <rFont val="Calibri"/>
        <family val="2"/>
        <scheme val="minor"/>
      </rPr>
      <t xml:space="preserve"> :</t>
    </r>
    <r>
      <rPr>
        <sz val="12"/>
        <rFont val="Calibri"/>
        <family val="2"/>
        <scheme val="minor"/>
      </rPr>
      <t xml:space="preserve"> ZOONOSES BACTERIENNES - </t>
    </r>
    <r>
      <rPr>
        <b/>
        <u/>
        <sz val="12"/>
        <rFont val="Calibri"/>
        <family val="2"/>
        <scheme val="minor"/>
      </rPr>
      <t xml:space="preserve">VIRO </t>
    </r>
    <r>
      <rPr>
        <sz val="12"/>
        <rFont val="Calibri"/>
        <family val="2"/>
        <scheme val="minor"/>
      </rPr>
      <t xml:space="preserve">: VIROLOGIE 
</t>
    </r>
    <r>
      <rPr>
        <u/>
        <sz val="12"/>
        <rFont val="Calibri"/>
        <family val="2"/>
        <scheme val="minor"/>
      </rPr>
      <t>Unité, site de Normandie</t>
    </r>
    <r>
      <rPr>
        <sz val="12"/>
        <rFont val="Calibri"/>
        <family val="2"/>
        <scheme val="minor"/>
      </rPr>
      <t xml:space="preserve"> : </t>
    </r>
    <r>
      <rPr>
        <b/>
        <u/>
        <sz val="12"/>
        <rFont val="Calibri"/>
        <family val="2"/>
        <scheme val="minor"/>
      </rPr>
      <t>PhEED</t>
    </r>
    <r>
      <rPr>
        <sz val="12"/>
        <rFont val="Calibri"/>
        <family val="2"/>
        <scheme val="minor"/>
      </rPr>
      <t xml:space="preserve"> : Physiopathologie et épidémiologie des maladies équines
</t>
    </r>
    <r>
      <rPr>
        <b/>
        <sz val="12"/>
        <rFont val="Calibri"/>
        <family val="2"/>
        <scheme val="minor"/>
      </rPr>
      <t>*En cas d'envoi du rapport par e-mail souhaité</t>
    </r>
    <r>
      <rPr>
        <sz val="12"/>
        <rFont val="Calibri"/>
        <family val="2"/>
        <scheme val="minor"/>
      </rPr>
      <t xml:space="preserve">, merci de compléter le formulaire "convention de preuve" disponible sur notre site internet dans la rubrique "catalogue de prestations" du laboratoire de sécurité des aliments : </t>
    </r>
    <r>
      <rPr>
        <sz val="12"/>
        <color rgb="FF0070C0"/>
        <rFont val="Calibri"/>
        <family val="2"/>
        <scheme val="minor"/>
      </rPr>
      <t>https://www.anses.fr/fr/portails/1807/content/152787</t>
    </r>
    <r>
      <rPr>
        <sz val="12"/>
        <rFont val="Calibri"/>
        <family val="2"/>
        <scheme val="minor"/>
      </rPr>
      <t xml:space="preserve">. 
Les méthodes mises en oeuvre pour répondre aux demandes clients sont sélectionnées par le laboratoire (sauf indication contraire du client). Seules les analyses accréditées (cf. </t>
    </r>
    <r>
      <rPr>
        <b/>
        <sz val="12"/>
        <rFont val="Calibri"/>
        <family val="2"/>
        <scheme val="minor"/>
      </rPr>
      <t>accréditation Essais N°1-7341</t>
    </r>
    <r>
      <rPr>
        <sz val="12"/>
        <rFont val="Calibri"/>
        <family val="2"/>
        <scheme val="minor"/>
      </rPr>
      <t xml:space="preserve">, cf. listes des sites et portées disponibles sur </t>
    </r>
    <r>
      <rPr>
        <sz val="12"/>
        <color rgb="FF0070C0"/>
        <rFont val="Calibri"/>
        <family val="2"/>
        <scheme val="minor"/>
      </rPr>
      <t>www.cofrac.fr</t>
    </r>
    <r>
      <rPr>
        <sz val="12"/>
        <rFont val="Calibri"/>
        <family val="2"/>
        <scheme val="minor"/>
      </rPr>
      <t xml:space="preserve">) sont rendues avec la marque COFRAC** conformément aux dispositions du GEN REF 11. L'utilisation de la marque d'accréditation par les clients, en dehors des rapports d’analyses, n’est pas permise. 
**Dans certains cas, il peut être convenu avec le client, lors de la revue de contrat, que les rapports ne soient pas émis sous logo cofrac. Dans ce cas, les résultats ne sont pas présumés conformes au référentiel d'accréditation ni couverts par les accords de reconnaissance internationaux.
Sauf mention contraire, les versions de méthodes utilisées sont celles en vigueur à la date de la demande d'analyse ; celles-ci ne sont précisées ni sur notre catalogue de prestations ni sur nos rapports d'analyses (les N° de version sont disponibles sur demande si besoin). 
Pour les méthodes reconnues (ex : normes d'essais, notices techniques fabricant) accréditées en portée flexible (cf. </t>
    </r>
    <r>
      <rPr>
        <b/>
        <sz val="12"/>
        <rFont val="Calibri"/>
        <family val="2"/>
        <scheme val="minor"/>
      </rPr>
      <t>accréditation Essais N°1-7341</t>
    </r>
    <r>
      <rPr>
        <sz val="12"/>
        <rFont val="Calibri"/>
        <family val="2"/>
        <scheme val="minor"/>
      </rPr>
      <t xml:space="preserve">, cf. listes des sites et portées disponibles sur </t>
    </r>
    <r>
      <rPr>
        <sz val="12"/>
        <color rgb="FF0070C0"/>
        <rFont val="Calibri"/>
        <family val="2"/>
        <scheme val="minor"/>
      </rPr>
      <t>www.cofrac.fr</t>
    </r>
    <r>
      <rPr>
        <sz val="12"/>
        <rFont val="Calibri"/>
        <family val="2"/>
        <scheme val="minor"/>
      </rPr>
      <t xml:space="preserve">), nous nous engageons à mettre à oeuvre la nouvelle version de la méthode dans les 12 mois suivant sa parution. Le temps de la mise en œuvre de la nouvelle version de la méthode, l’utilisation de la version annulée est précisée dans le présent catalogue de prestations du LSA. Sauf demande du client, la version utilisée ne sera pas mentionnée sur le rapport d'analyses.
Le laboratoire s'engage à fournir des résultats d'analyses en toute impartialité via sa politique qualité. Il dispose d'une procédure pour la gestion des réclamations client ; celle-ci est à mise à disposition des clients sur demande auprès du service qualité (cf. contact dans la portée d'accréditation).
Le laboratoire met en oeuvre les dispositions nécessaires pour garantir la confidentialité relative aux données confiées au laboratoire (notamment vis à vis des éventuels prestataires externes ayant accès au site (ex : maintenance et entretien des locaux, auditeurs internes, etc.).  Le laboratoire est néanmoins soumis à l’article 201-7 du code rural modifié par la loi du 10 juillet 2000, qui stipule que les laboratoires sont tenus de communiquer aux autorités sanitaires les résultats d’analyses lorsque ceux-ci comportent un risque potentiel. Ces règles sont décrites notamment dans nos conditions générales de vente disponible sur </t>
    </r>
    <r>
      <rPr>
        <sz val="12"/>
        <color rgb="FF0070C0"/>
        <rFont val="Calibri"/>
        <family val="2"/>
        <scheme val="minor"/>
      </rPr>
      <t>https://www.anses.fr/fr/portails/1807/content/153676.</t>
    </r>
  </si>
  <si>
    <t>Méthode interne
Extraction Lait  :
LSA-INS-1454 (Kit fournisseur High pure PCR template preparation - ROCHE)
ou
LSA-INS-1491 (kit fournisseur MagFast 384d - Innovative Diagnostics)
Extraction organes :
Méthode interne LSA-INS-1585 (Extraction manuelle sur colonne de silice via le Kit Fournisseur QIAamp DNA minikit - QIAGEN)
ou
LSA-INS-1491 (Extraction par adsorption sur billes magnétiques via le Kit fournisseur MAG FAST 384d - Innovative Diagnostics)
Extraction souches :
LSA-INS-1491 (Kit fournisseur MAG FAST 384d - Innovative Diagnostics)
Amplification :
méthode Anses LSA-INS-1492 (Kit fournisseur ID Gene brucella spp Triplex- IDVet)</t>
  </si>
  <si>
    <t>Méthode interne Anses LSA-INS-0906 (kit ID-Screen Flavivirus Compétition de IDvet)</t>
  </si>
  <si>
    <t>Méthode interne Anses LSA-INS-0927 (kit ID Screen West Nile IgM Capture de IDvet)</t>
  </si>
  <si>
    <t>Méthode interne Anses LSA-INS-0907 (kit Ingezim AHSV Compac Plus de INGENASA)</t>
  </si>
  <si>
    <t>Méthode interne Anses LSA-INS-0898 (kit PrioCHECK SVDV Ab de Prionics)</t>
  </si>
  <si>
    <t>Méthode interne Anses LSA-INS-0917 (kit ID-Screen Blue Tongue Competition de IDvet)</t>
  </si>
  <si>
    <t>Méthode interne Anses LSA-INS-0897 (kit PrioCHECK FMDV NS de Prionics)</t>
  </si>
  <si>
    <t>Méthode interne Anses LSA-INS-0896 (kit PrioCHECK FMDV type O de Prionics)</t>
  </si>
  <si>
    <t>LSA-INS-0685</t>
  </si>
  <si>
    <r>
      <t xml:space="preserve">            CATALOGUE ANSES LABORATOIRE DE SANTE ANIMALE - </t>
    </r>
    <r>
      <rPr>
        <b/>
        <sz val="12"/>
        <color rgb="FFFF0000"/>
        <rFont val="Calibri"/>
        <family val="2"/>
        <scheme val="minor"/>
      </rPr>
      <t>SITE DE MAISONS-ALFORT ET SITE DE NORMANDIE</t>
    </r>
    <r>
      <rPr>
        <sz val="12"/>
        <rFont val="Calibri"/>
        <family val="2"/>
        <scheme val="minor"/>
      </rPr>
      <t xml:space="preserve"> - Mise à jour le 29/08/24</t>
    </r>
  </si>
  <si>
    <t>Recherche et identification de larves L1M de Trichinella
(Digestion artificielle de prélèvements musculaires et observation microscopique)</t>
  </si>
  <si>
    <t>Anticorps dirigés contre Toxoplasma gondii (toxoplasmose)
(Recherche par la technique immuno-enzymatique ELISA)</t>
  </si>
  <si>
    <t>Identification de larves de Trichinella
(Etude morphologique (observation au microscope et mesure de tailles))</t>
  </si>
  <si>
    <t>Identification de larves d'helminthes  (autres que Trichinella)
(Etude morphologique (observation au microscope et mesure de tailles))</t>
  </si>
  <si>
    <t>Recherche de larves d'Anisakidae
(Digestion artificielle )</t>
  </si>
  <si>
    <t>Recherche d'anticorps de Toxoplasma (Anticorps α-T.gondii)
(Agglutination : technique ADHS)</t>
  </si>
  <si>
    <t/>
  </si>
  <si>
    <t>Identification d'helminthes issus de chairs de poisson
(Etude morphologique (observation au microscope et mesure de tailles))</t>
  </si>
  <si>
    <t>Recherche de larves d'Alaria 
(Digestion artificielle )</t>
  </si>
  <si>
    <t>Recherche de mésocercaires d'Alaria sp.
(Migration)</t>
  </si>
  <si>
    <t>Détection ADN T.gondii
(Recherche de Toxoplasma gondii par PCR )</t>
  </si>
  <si>
    <t>Typage moléculaire d'espèce de  Giardia spp. 
(PCR)</t>
  </si>
  <si>
    <t>Identification moléculaire d'espèce de Cryptosporidium spp. 
(PCR)</t>
  </si>
  <si>
    <t>Détection d'anticorps anti-Trichinella spp. par technique ELISA 
(ELISA  - Trousse commerciale Prionics)</t>
  </si>
  <si>
    <t>Détection d'anticorps anti-Trichinella par technique ELISA 
(ELISA )</t>
  </si>
  <si>
    <t>Identification moléculaire d'espèce de Trichines : T. britovi, T. murelli, T. nativa, T. nelsoni, T. papuae, T.pseudospiralis, T.
spiralis, T. zimbawensis, Trichinella Génotype 6
(Extraction manuelle par adsorption
sur billes de silices
Amplification par PCR multiplexe
(méthode qualitative)
Révélation par électrophorèse sur
gel d’agarose)</t>
  </si>
  <si>
    <t>Kystes de Giardia spp.
(Diagnostic coproscopique de Giardia spp. )</t>
  </si>
  <si>
    <t>Oocystes de Cryptosporidium
(Diagnostic coproscopique de 
Cryptosporidium spp. )</t>
  </si>
  <si>
    <t>Brucella - Mycobactéries
(Bactérioscopie (Stamp ou Ziehl))</t>
  </si>
  <si>
    <t>Brucella spp autres que B. ovis et B. canis
(Isolement et identification)</t>
  </si>
  <si>
    <t>Génome de Brucella
(Organes : Extraction automatisée par adsorption sur billes magnétiques ou extraction manuelle sur colonne de silice
Lait et Souches :  Extraction automatisée par adsorption sur billes magnétiques
Amplification par PCR en temps réel (méthode qualitative))</t>
  </si>
  <si>
    <t>Recherche de Brucella spp. 
(Extraction manuelle par adsorption sur coloone de silice
Amplification par PCR en temps réel (méthode qualitative))</t>
  </si>
  <si>
    <t>Recherche de Brucella spp. 
(Par culture et PCR )</t>
  </si>
  <si>
    <t>Recherche de Brucella ovis 
(Par culture)</t>
  </si>
  <si>
    <t>Caractérisation phénotypique (typage de Brucella)
(Identification de la souche par biotypage de Brucella :
• Agglutination par les sérums monospécificques anti-A et anti-M
• Lyse par les bactériophages Tb, Wb, Iz1 et R/C
• Production d’oxydase et d’uréase
• Production d’H2S
• Exigence en CO2
• Croissance sur colorants (thionine et fuchsine basique à 20 µg/ml)
• Croissance sur milieux additionnés de i-érythritol (1 mg/ml), benzyl-pénicilline (5 UI/ml) et/ou streptomycine (2,5 µg/ml) )</t>
  </si>
  <si>
    <t>Anticorps dirigés contre Brucella (abortus, suis, melitensis) (Brucellose)
(Agglutination Lente)</t>
  </si>
  <si>
    <t>Anticorps dirigés contre Brucella (abortus, suis, melitensis) (Brucellose)
(Agglutination Rapide )</t>
  </si>
  <si>
    <t>Anticorps dirigés contre Brucella (abortus, suis, melitensis) (Brucellose)
(Fixation du complément)</t>
  </si>
  <si>
    <t>Anticorps dirigés contre Brucella (abortus, suis, melitensis) (Brucellose)
(ELISA (indirect))</t>
  </si>
  <si>
    <t>Brucellose
(Recherche d'anticorps par Epreuve de l'anneau (lait))</t>
  </si>
  <si>
    <t>Anticorps dirigiés 
contre Brucella canis 
(Agglutination rapide sur lame)</t>
  </si>
  <si>
    <t>Anticorps dirigiés 
contre Brucella canis 
( Epreuve
d’agglutination en tubes)</t>
  </si>
  <si>
    <t>Anticorps dirigiés 
contre Brucella canis 
(Laminar Flow
Immuno-Chromatographic Assay )</t>
  </si>
  <si>
    <t>Anticorps dirigés contre B. ovis chez les ovins
(Fixation du complément)</t>
  </si>
  <si>
    <t>Contrôle d’aspect et solubilité-Absence de microorganisme-Détermination de la phase de dissociation-Identification-Dénombrement des bactéries viables
(Contrôle visuel
Vérifier l’aspect du vaccin par rapport aux spécifications attendues
Déceler la présence éventuelle de défauts (….)
Méthode de Gram
Méthode de White et Wilson
Typage de Brucella
Dénombrement par culture)</t>
  </si>
  <si>
    <t>Contrôle d'allergène brucellique 
(Contrôle de brucelline en modèle cobaye)</t>
  </si>
  <si>
    <t>Contrôle de l’activité des antigènes pour la recherche des anticorps Dirigés contre la brucellose :
- Pré-requis au contrôle de réactifs (pureté de l'antigène)
- Contrôle initial des réactifs (sensibilité analytique et diagnotistique, spécificité analytique et diagnotistique cohérence de la loi dose-effet, répétabilité intra-essai)
-Contrôle lot par lot (sensibilité analytique et diagnotistique, spécificité analytique et diagnotistique cohérence de la loi dose-effet, répétabilité intra-essai)
(Agglutination lente)</t>
  </si>
  <si>
    <t>Contrôle de l’activité des antigènes pour la recherche des anticorps Dirigés contre la brucellose :
- Pré-requis au contrôle de réactifs (pureté de l'antigène)
- Contrôle initial des réactifs (sensibilité analytique et diagnotistique, spécificité analytique et diagnotistique cohérence de la loi dose-effet, répétabilité intra-essai)
-Contrôle lot par lot (sensibilité analytique et diagnotistique, spécificité analytique et diagnotistique cohérence de la loi dose-effet, répétabilité intra-essai)
(Agglutination rapide)</t>
  </si>
  <si>
    <t>Contrôle de l’activité des antigènes pour la recherche des anticorps Dirigés contre la brucellose :
- Pré-requis au contrôle de réactifs (pureté de l'antigène)
- Contrôle initial des réactifs (sensibilité analytique et diagnotistique, spécificité analytique et diagnotistique cohérence de la loi dose-effet, répétabilité intra-essai)
-Contrôle lot par lot (sensibilité analytique et diagnotistique, spécificité analytique et diagnotistique cohérence de la loi dose-effet, répétabilité intra-essai)
(Fixation du complément)</t>
  </si>
  <si>
    <t>Contrôle de l’activité des antigènes pour la recherche des anticorps contre la brucellose :
- Sensibilité
- Spécificité
- Etc.
(Contrôle d'antigène  pour la technique de l’épreuve de l’anneau)</t>
  </si>
  <si>
    <t>Contrôle de l’activité et des performances du kit de diagnostic :
- Contrôle initial des réactifs (sensibilité analytique et diagnotistique, spécificité analytique et diagnotistique cohérence de la loi dose-effet, répétabilité intra-essai)
-Contrôle lot par lot (sensibilité analytique et diagnotistique, spécificité analytique et diagnotistique cohérence de la loi dose-effet, répétabilité intra-essai)
(ELISA)</t>
  </si>
  <si>
    <t>Instruction de dossier d'agrément de Kit ELISA Brucellose Bovine 
(sans objet)</t>
  </si>
  <si>
    <t>Génome de bactérie de la famille des Chlamydiaceae
(Extraction manuelle par adsorption sur colonne de silice
Amplification par PCR en temps réel 
(méthode qualitative))</t>
  </si>
  <si>
    <t>Recherche sérologique de chlamydiose abortive 
(ELISA)</t>
  </si>
  <si>
    <t>Mycobactéries du complexe Mycobacterium tuberculosis
(Recherche et Isolement )</t>
  </si>
  <si>
    <t>ADN des bactéries de la famille des Mycobacteriaceae
(Extraction (pour les souches) : Extraction par lyse thermique
Amplification par PCR en temps réel (méthode qualitative))</t>
  </si>
  <si>
    <t>Génotypage de Mycobacterium bovis
(spoligotyping")</t>
  </si>
  <si>
    <t>Contrôle d'allergène tuberculinique
(Contrôle de tuberculine bovine)</t>
  </si>
  <si>
    <t>Recherche de B. anthracis par culture
(Culture et identification présomptive de B.anthracis)</t>
  </si>
  <si>
    <t>Génome de la bactérie Bacillus anthracis
(Extraction manuelle par adsorption sur colonne de silice
Amplification par PCR en temps réel 
(méthode qualitative))</t>
  </si>
  <si>
    <t xml:space="preserve">Méthode interne
Extraction et amplification :
Méthode Anses LSA-INS-1273 </t>
  </si>
  <si>
    <t>Génome de la bactérie Bacillus anthracis
(Extraction par lyse thermique
Amplification par PCR en temps réel (méthode qualitative))</t>
  </si>
  <si>
    <t xml:space="preserve">Méthode interne
Extraction :
LSA-INS-0697
Amplification :
Méthode Anses LSA-INS-1273 </t>
  </si>
  <si>
    <t>Francisella tularensis présumées
(Isolement et essais de caractères biochimiques d’orientation sans confirmation de l’espèce F.tularensis)</t>
  </si>
  <si>
    <t>Recherche de Francisella tularensis par PCR temps-réel
(Extraction manuelle par adsorption sur colonne de silice
Amplification par PCR en temps réel 
(méthode qualitative))</t>
  </si>
  <si>
    <t>Détection des anticorps dirigés contre Burkholderia mallei (Morve)
(Fixation du complément )</t>
  </si>
  <si>
    <t>Détection des anticorps dirigés contre Burkholderia mallei (Morve)
(ELISA semi-quantitative en microplaque avec lecteur au spectrophotomètre)</t>
  </si>
  <si>
    <t>Génome du West Nile
(Extraction sur colonne de silice (manuelle ou automatisée)
Ou
Extraction automatisée sur billes magnétiques
Amplification par RT-PCR en temps réel
(Méthode qualitative))</t>
  </si>
  <si>
    <t>Méthodes internes :
Extraction :
- LSA-INS-0918 (Extraction automatisée sur colonne de silice via le kit fournisseur QIAamp DNA minikit - QIAGEN)
- LSA-INS-0919 (Extraction manuelle sur colonne de silice via le kit fournisseur QiaAmp Viral RNA - QIAGEN)
- LSA-INS-1507 (Extraction automatisée sur billes magnétiques via le kit fournisseur ID GENE MAG UNIVERSAL)
Amplification :
Méthode interne Anses LSA-INS-1245</t>
  </si>
  <si>
    <t>sérum/plasma/LCR : Sur tube sec ou EDTA (plasma), préparé stérilement
Quantité minimum = 1 à 2 ml
Sang total : Sur tube EDTA, préparé stérilement
Quantité minimum = 5 ml
Organes : Organe entier ou fragments d’organes
Echantillons non autolysés et non fixés</t>
  </si>
  <si>
    <t>West Nile
(Séroneutralisation)</t>
  </si>
  <si>
    <t>Sérum : Préparé stérilement, décanté, non hémolysé 
Quantité minimum =1 à 2 ml
Sang total : Sur tube sec, préparé stérilement, non hémolysé 
Quantité minimum =5 ml</t>
  </si>
  <si>
    <t>WEE encéphalite équine de l'ouest
(Séroneutralisation)</t>
  </si>
  <si>
    <t>EEE encéphalite équine de l'est
(Séroneutralisation)</t>
  </si>
  <si>
    <t>VEE encéphalite équine du Venezuela
(Séroneutralisation)</t>
  </si>
  <si>
    <t>JE encéphalite japonaise
(Séroneutralisation)</t>
  </si>
  <si>
    <t>Anticorps dirigés contre le virus de la fièvre aphteuse type O 
(ELISA Séro Priocheck Type O)
(ELISA)</t>
  </si>
  <si>
    <t>Anticorps dirigés contre les protéines 3ABC du virus de la fièvre aphteuse
(ELISA)</t>
  </si>
  <si>
    <t>Fièvre aphteuse
(ELISA Séro SPCE)</t>
  </si>
  <si>
    <t>Sérum / plasma : Préparé stérilement, Décanté, non hémolysé
Quantité minimum = 1 à 2 ml
Sang total : sur tube sec préparé stérilement, non hémolysé
Quantité minimum = 5 ml</t>
  </si>
  <si>
    <t>Génome du virus de la fièvre aphteuse (tous génotypes)
(Extraction sur colonne de silice (manuelle ou automatisée) 
Ou
Extraction automatisée sur billes magnétiques
Amplification par RT-PCR en temps réel tous génotypes (Méthode qualitative))</t>
  </si>
  <si>
    <t>Méthodes internes :
Extraction :
- LSA-INS-0918 (Extraction automatisée sur colonne de silice via le kit fournisseur QIAamp DNA minikit - QIAGEN)
- LSA-INS-0919 (Extraction manuelle sur colonne de silice via le kit fournisseur QiaAmp Viral RNA - QIAGEN)
- LSA-INS-1507 (Extraction automatisée sur billes magnétiques via le kit fournisseur ID GENE MAG UNIVERSAL)
Amplification :
Méthode interne Anses Maisons-Alfort LSA-INS-0932 (RT-PCR)</t>
  </si>
  <si>
    <t>liquide vésiculaire : Quantité minimum = 300 à 500 µl
lambeaux d'épithélium : A sec si acheminement rapide ; En PBS pH 7,2-7,6, 50% de glycérol, stérile. - Quantité minimum = 1 gramme soit environ 1 cm3
Sang total : sur tube EDTA - Quantité minimum = 2 ml
sérum/plasma : Quantité minimum = 2 ml (5ml si sang total sur tube sec)</t>
  </si>
  <si>
    <t>Fièvre aphteuse
(Recherche de l'antigène du virus aphteux par ELISA)</t>
  </si>
  <si>
    <t>liquide vésiculaire : Quantité minimum = 300 à 500 µl
Lambeaux dépithélium : A sec si acheminement rapide ;
En PBS pH 7,2-7,6, 50% de glycérol, stérile.
Quantité minimum = 1 gramme soit environ 1 cm3
Sang total : sur tube anticoagulant - Quantité minimum = 2 ml
Fèces : Quantité minimum = 1g</t>
  </si>
  <si>
    <t>Fièvre aphteuse
(Séroneutralisation)</t>
  </si>
  <si>
    <t>Fièvre aphteuse
(Isolement viral)</t>
  </si>
  <si>
    <t xml:space="preserve">liquide vésiculaire : Quantité minimum = 300 à 500 µl
lambeaux d'épithélium : A sec si acheminement rapide ; En PBS pH 7,2-7,6, 50% de glycérol, stérile. -
Quantité minimum = 1 gramme soit environ 1 cm3
</t>
  </si>
  <si>
    <t>Caractérisation du virus de la fièvre aphteuse  (type O, A, Asia1 et SAT2)
(RT-PCR en temps réel)</t>
  </si>
  <si>
    <t>liquide vésiculaire : Quantité minimum = 300 à 500 µl
lambeaux d'épithélium : A sec si acheminement rapide ; En PBS pH 7,2-7,6, 50% de glycérol, stérile. - Quantité minimum = 1 gramme soit environ 1 cm3
Sang total : sur tube EDTA - Quantité minimum = 2 ml
sérum/plasma : Quantité minimum = 2 ml (5ml si sang total sur tube sec)</t>
  </si>
  <si>
    <t>Génome du virus de la Fièvre Catarrhale Ovine
(Extraction sur colonne de silice (manuelle ou automatisée)
ou
Extraction automatisée sur billes magnétiques
Amplification par RT-PCR en temps réel tous génotypes (Méthode qualitative))</t>
  </si>
  <si>
    <t>Méthodes internes :
Extraction :
- LSA-INS-0918 (Extraction automatisée sur colonne de silice via le kit fournisseur QIAamp DNA minikit - QIAGEN)
- LSA-INS-0919 (Extraction manuelle sur colonne de silice via le kit fournisseur QiaAmp Viral RNA - QIAGEN)
- LSA-INS-1507 (Extraction automatisée sur billes magnétiques via le kit fournisseur ID GENE MAG UNIVERSAL)
Amplification :
LSA-INS-0920 (kit de RT-PCR ADI-352 d'ADIAGENE)</t>
  </si>
  <si>
    <t xml:space="preserve">sang : ambiante ousous régime du froid positif 
Rate ou organe : 
sous régime du froid positif ou congelé
</t>
  </si>
  <si>
    <t>Génome du virus de la Fièvre Catarrhale Ovine
(Extraction sur colonne de silice (manuelle ou automatisée)
ou
Extraction automatisée sur billes magnétiques 
Amplification par RT-PCR en temps réel tous génotypes (Méthode qualitative))</t>
  </si>
  <si>
    <t>Méthodes internes :
Extraction :
- LSA-INS-0918 (Extraction automatisée sur colonne de silice via le kit fournisseur QIAamp DNA minikit - QIAGEN)
- LSA-INS-0919 (Extraction manuelle sur colonne de silice via le kit fournisseur QiaAmp Viral RNA - QIAGEN)
- LSA-INS-1507 (Extraction automatisée sur billes magnétiques via le kit fournisseur ID GENE MAG UNIVERSAL)
Amplification :
LSA-INS-1200 (kit de RT-PCR VetMax BTV NS3 de ThermoFisher)</t>
  </si>
  <si>
    <t>Génome du virus de la Fièvre Catarrhale Ovine
(tous génotypes)
(Extraction automatisée sur billes magnétiques 
Amplification par RT-PCR en temps réel (Méthode qualitative))</t>
  </si>
  <si>
    <t>Méthodes internes :
Extraction :
- LSA-INS-1507 (kit fournisseur ID GENE MAG UNIVERSAL)
Amplification :
- LSA-INS-1582 (méthode rtRT-PCR Hofmann modifiée)</t>
  </si>
  <si>
    <t>Génome du virus de la Fièvre Catarrhale Ovine de génotype 1, 4 ou 8
(Extraction sur colonne de silice (manuelle ou automatisée) 
Ou
Extraction automatisée sur billes magnétiques
Amplification par RT-PCR en temps réel (Méthode qualitative))</t>
  </si>
  <si>
    <t>Méthodes internes :
Extraction:
- LSA-INS-0918 (Extraction automatisée sur colonne de silice via le kit fournisseur QIAamp DNA minikit - QIAGEN)
- LSA-INS-0919 (Extraction manuelle sur colonne de silice via le kit fournisseur QiaAmp Viral RNA - QIAGEN)
- LSA-INS-1507 (Extraction automatisée sur billes magnétiques via le kit fournisseur ID GENE MAG UNIVERSAL)
Amplification :
LSA-INS-0922 (kits de RT-PCR ADI-391, ADI-381, ADI-541 d'ADIAGENE et  BTV4GIAH de ThermoFisher)</t>
  </si>
  <si>
    <t>Génome du virus de la Fièvre Catarrhale Ovine de génotype 2, 6, 9, 11 et 16
(Extraction sur colonne de silice (manuelle ou automatisée sur  QIAcube) ou
Extraction automatisée sur billes magnétiques (automate KingFisher)
RT-PCR en temps réel de type (Méthode qualitative))</t>
  </si>
  <si>
    <t>Anticorps dirigés contre la protéine VP7 du virus de la fièvre catarrahale ovine
(ELISA)</t>
  </si>
  <si>
    <t>Recherche du virus de la Fièvre Catarrhale Ovine (FCO)
(Isolement)</t>
  </si>
  <si>
    <t>Recherche d'anticorps de la Fièvre Catarrhale Ovine (FCO)
(Séroneutralisation)</t>
  </si>
  <si>
    <t>Génome du virus de la Maladie Hémorragique du Cerf (EHD)
(Extraction sur colonne de silice (manuelle ou automatisée)
Ou 
Extraction automatisée sur billes magnétiques (automate KingFisher et IDEAL 32)
Amplification par RT-PCR en temps réel (Méthode qualitative))</t>
  </si>
  <si>
    <t>Méthodes internes :
Extraction :
- LSA-INS-0918 (Extraction automatisée sur colonne de silice via le kit fournisseur QIAamp DNA minikit - QIAGEN)
- LSA-INS-0919 (Extraction manuelle sur colonne de silice via le kit fournisseur QiaAmp Viral RNA - QIAGEN)
- LSA-INS-1507 (Extraction automatisée sur billes magnétiques via le kit fournisseur ID GENE MAG UNIVERSAL)
Amplification :
Méthode interne Anses Maisons-Alfort LSA-INS-0931 (RT-PCR)</t>
  </si>
  <si>
    <t>Génome du virus de la Maladie Hémorragique du Cerf (EHD)
(RT-PCR en temps réel de typage (Sérotypes 1/3, 2, 4, 5, 6, 7, 8))</t>
  </si>
  <si>
    <t>Recherche d'anticorps de la Maladie Hémorragique du Cerf (EHDV)
(ELISA)</t>
  </si>
  <si>
    <t>Recherche d'anticorps de la Maladie Hémorragique du Cerf (EHDV) 
(Isolement)</t>
  </si>
  <si>
    <t>Recherche d'anticorps de la Maladie Hémorragique du Cerf (EHDV) 
(Séroneutralisation)</t>
  </si>
  <si>
    <t>Recherche de virus de Schmallenberg
(RT-PCR)</t>
  </si>
  <si>
    <t xml:space="preserve">Sang : sur  tube EDTA*
(*prélèvement de sang sur tube hépariné refusé.)
Quantité minimum = 5ml
Rate ou organe : Quantité minimum = 1g
</t>
  </si>
  <si>
    <t>Recherche de virus de Schmallenberg
(Séroneutralisation)</t>
  </si>
  <si>
    <t>Recherche d'anticorps du virus Schmallenberg
(ELISA)</t>
  </si>
  <si>
    <t>Anticorps dirigés contre le virus de la maladie vésiculeuse du porc
(ELISA)</t>
  </si>
  <si>
    <t>Génome du virus de la maladie vésiculeuse du porc
(RT-PCR classique)</t>
  </si>
  <si>
    <t>liquide vésiculaire : Quantité minimum = 300 à 500 µl
lambeaux d'épithélium : A sec si acheminement rapide ; En PBS pH 7,2-7,6, 50% de glycérol, stérile. - Quantité minimum = 1 gramme soit environ 1 cm3
Sang total : sur tube EDTA - Quantité minimum = 2 ml
sérum/plasma : Quantité minimum = 2 ml (5ml si sang total sur tube sec)
Fèces : quantité minimum = 1g</t>
  </si>
  <si>
    <t>Recherche de l'antigène du virus MVP 
(ELISA VIRO)</t>
  </si>
  <si>
    <t>Maladie vésiculeuse du porc
(ELISA SPCE)</t>
  </si>
  <si>
    <t>Maladie vésiculeuse du porc
(Séroneutralisation)</t>
  </si>
  <si>
    <t>Maladie vésiculeuse du porc
(Isolement viral)</t>
  </si>
  <si>
    <t>Anticorps Stomatite vésiculeuse 
(Séroneutralisation)</t>
  </si>
  <si>
    <t>Virus de Stomatite vésiculeuse 
(Isolement viral)</t>
  </si>
  <si>
    <t>Génome de Stomatite vésiculeuse
(RT-PCR en temps réel)</t>
  </si>
  <si>
    <t>Génome de Stomatite vésiculeuse
(RT-PCR classique)</t>
  </si>
  <si>
    <t>Antigène du virus de la stomatite vésiculeuse
(ELISA)</t>
  </si>
  <si>
    <t>Anticorps de groupe anti-virus de la peste équine
(ELISA)</t>
  </si>
  <si>
    <t>Recherche de virus de la Peste Equine
(AHS-RT-PCR temps réel )</t>
  </si>
  <si>
    <t>Recherche des anticorps peste équine
(Séroneutralisation)</t>
  </si>
  <si>
    <t>Peste équine
(Isolement)</t>
  </si>
  <si>
    <t>Sang total : Sur tube EDTA, préparé stérilement
Quantité minimum = 5 ml
Organes : entier ou fragments
Echantillons non autolysés et non fixés</t>
  </si>
  <si>
    <t>Anticorps dirigés contre le virus du West Nile  IgM
(ELISA )</t>
  </si>
  <si>
    <t>Anticorps dirigés contre le virus du West Nile IgG
(ELISA )</t>
  </si>
  <si>
    <t>West Nile
(Isolement)</t>
  </si>
  <si>
    <t>Anticorps de groupe anti-virus de  l'encéphalite équine de l'Ouest (WEE)
(ELISA)</t>
  </si>
  <si>
    <t>Recherche de virus de la l'encéphalite équine de l'Ouest (WEE)
(RT-PCR temps réel )</t>
  </si>
  <si>
    <t>WEE encéphalite équine de l'Ouest
(Isolement)</t>
  </si>
  <si>
    <t>Anticorps de groupe anti-virus de  l'encéphalite équine de l'est (EEE)
(ELISA)</t>
  </si>
  <si>
    <t>Recherche de virus de la l'encéphalite équine de l'est (EEE)
(RT-PCR temps réel )</t>
  </si>
  <si>
    <t>EEE encéphalite équine de l'est
(Isolement)</t>
  </si>
  <si>
    <t>Anticorps de groupe anti-virus de  l'encéphalite équine du Venezuela (VEE)
(ELISA)</t>
  </si>
  <si>
    <t>Recherche de virus de  l'encéphalite équine du Venezuela (VEE)
(RT-PCR temps réel )</t>
  </si>
  <si>
    <t>VEE encéphalite équine du Venezuela
(Isolement)</t>
  </si>
  <si>
    <t>Anticorps de groupe anti-virus de  l'encéphalite japonaise(JE)
(ELISA)</t>
  </si>
  <si>
    <t>Recherche de virus de  l'encéphalite japonaise(JE)
(RT-PCR temps réel )</t>
  </si>
  <si>
    <t>JE encéphalite japonaise
(Isolement)</t>
  </si>
  <si>
    <t>EMCV
(Isolement viral)</t>
  </si>
  <si>
    <t>EMCV
(RT-PCR temps réel )</t>
  </si>
  <si>
    <t>Anticorps anti-EMCV
(Séroneutralisation)</t>
  </si>
  <si>
    <t>Parapox virus
(Isolement viral)</t>
  </si>
  <si>
    <t>Parapox virus
(PCR temps réel )</t>
  </si>
  <si>
    <t>Cause probable de la mort ou de l'avortement
(Autopsie)</t>
  </si>
  <si>
    <t>Taylorella equigenitalis
(Isolement et identification)</t>
  </si>
  <si>
    <t>prélèvement génital sur écouvillon amiès-charbon -
durée entre prélèvement et arrivée au laboratoire ≤1jour si non réfrigéré ou ≤48h si réfrigéré</t>
  </si>
  <si>
    <t>Taylorella equigenitalis
(Identification )</t>
  </si>
  <si>
    <t>Taylorella equigenitalis
(Extraction manuelle par lyse thermique 
Amplification par PCR en temps réel)</t>
  </si>
  <si>
    <t>Génome de Taylorella equigenitalis
(Extraction manuelle par absorption sur colonne
Amplification par PCR en temps réel)</t>
  </si>
  <si>
    <t>Méthode interne
Extraction :
Nucleo Spin Tissue (Macherey Nagel)
Amplification :
Méthode interne ANSES LSA-INS-1433</t>
  </si>
  <si>
    <t>prélèvement génital sur écouvillon amiès-charbon -
durée entre prélèvement et arrivée au laboratoire ≤48h</t>
  </si>
  <si>
    <t>Anticorps dirigés contre Trypanosoma equiperdum
(Fixation du complément)</t>
  </si>
  <si>
    <t>Anticorps dirigés contre le virus de l'anémie infectieuse des équidés
(Immuno-diffusion en gélose)</t>
  </si>
  <si>
    <t>Anticorps dirigés contre le virus de l'artérite virale équine
(Neutralisation virale)</t>
  </si>
  <si>
    <t>Génome du virus de l'artérite virale équine
(Extraction manuelle par absorption sur colonne puis détection par RT-PCR en temps réel)</t>
  </si>
  <si>
    <t>Virus à effet cytopathique sur cellule RK13
(Isolement viral par culture cellulaire et recherche de l'effet cytotoxique, mise en évidence des plages de lyse par coloration)</t>
  </si>
  <si>
    <t>Virus herpès équin
(PCR)</t>
  </si>
  <si>
    <t>Anticorps dirigés contre la rhinopneumonie équine
(Séroneutralisation et fixation du complément)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</si>
</sst>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 #,##0.00\ [$€]_-;_-* &quot;-&quot;??\ [$€]_-;_-@_-"/>
  </numFmts>
  <fonts count="26" x14ac:knownFonts="1">
    <font>
      <sz val="11"/>
      <color theme="1"/>
      <name val="Calibri"/>
      <family val="2"/>
      <scheme val="minor"/>
    </font>
    <font>
      <sz val="10"/>
      <name val="Arial"/>
      <family val="2"/>
    </font>
    <font>
      <b/>
      <sz val="10"/>
      <name val="Arial"/>
      <family val="2"/>
    </font>
    <font>
      <b/>
      <sz val="11"/>
      <name val="Calibri"/>
      <family val="2"/>
      <scheme val="minor"/>
    </font>
    <font>
      <sz val="11"/>
      <color theme="1"/>
      <name val="Calibri"/>
      <family val="2"/>
      <scheme val="minor"/>
    </font>
    <font>
      <sz val="9"/>
      <color theme="1"/>
      <name val="Calibri"/>
      <family val="2"/>
      <scheme val="minor"/>
    </font>
    <font>
      <sz val="8"/>
      <color indexed="81"/>
      <name val="Tahoma"/>
      <family val="2"/>
    </font>
    <font>
      <b/>
      <sz val="8"/>
      <color indexed="81"/>
      <name val="Tahoma"/>
      <family val="2"/>
    </font>
    <font>
      <sz val="9"/>
      <color rgb="FFFF0000"/>
      <name val="Calibri"/>
      <family val="2"/>
      <scheme val="minor"/>
    </font>
    <font>
      <b/>
      <sz val="9"/>
      <name val="Calibri"/>
      <family val="2"/>
      <scheme val="minor"/>
    </font>
    <font>
      <sz val="9"/>
      <name val="Calibri"/>
      <family val="2"/>
      <scheme val="minor"/>
    </font>
    <font>
      <b/>
      <sz val="10"/>
      <name val="Calibri"/>
      <family val="2"/>
      <scheme val="minor"/>
    </font>
    <font>
      <b/>
      <sz val="9"/>
      <color rgb="FFFF0000"/>
      <name val="Calibri"/>
      <family val="2"/>
      <scheme val="minor"/>
    </font>
    <font>
      <b/>
      <sz val="9"/>
      <color theme="1"/>
      <name val="Calibri"/>
      <family val="2"/>
      <scheme val="minor"/>
    </font>
    <font>
      <i/>
      <sz val="9"/>
      <name val="Calibri"/>
      <family val="2"/>
      <scheme val="minor"/>
    </font>
    <font>
      <sz val="10"/>
      <color theme="1"/>
      <name val="Arial"/>
      <family val="2"/>
    </font>
    <font>
      <b/>
      <sz val="10"/>
      <color rgb="FFFF0000"/>
      <name val="Arial"/>
      <family val="2"/>
    </font>
    <font>
      <sz val="8"/>
      <name val="Calibri"/>
      <family val="2"/>
      <scheme val="minor"/>
    </font>
    <font>
      <u/>
      <sz val="10"/>
      <color theme="10"/>
      <name val="Arial"/>
      <family val="2"/>
    </font>
    <font>
      <sz val="11"/>
      <color theme="1"/>
      <name val="Arial"/>
      <family val="2"/>
    </font>
    <font>
      <b/>
      <sz val="12"/>
      <name val="Calibri"/>
      <family val="2"/>
      <scheme val="minor"/>
    </font>
    <font>
      <sz val="12"/>
      <name val="Calibri"/>
      <family val="2"/>
      <scheme val="minor"/>
    </font>
    <font>
      <u/>
      <sz val="12"/>
      <name val="Calibri"/>
      <family val="2"/>
      <scheme val="minor"/>
    </font>
    <font>
      <b/>
      <u/>
      <sz val="12"/>
      <name val="Calibri"/>
      <family val="2"/>
      <scheme val="minor"/>
    </font>
    <font>
      <b/>
      <sz val="12"/>
      <color rgb="FFFF0000"/>
      <name val="Calibri"/>
      <family val="2"/>
      <scheme val="minor"/>
    </font>
    <font>
      <sz val="12"/>
      <color rgb="FF0070C0"/>
      <name val="Calibri"/>
      <family val="2"/>
      <scheme val="minor"/>
    </font>
  </fonts>
  <fills count="14">
    <fill>
      <patternFill patternType="none"/>
    </fill>
    <fill>
      <patternFill patternType="gray125"/>
    </fill>
    <fill>
      <patternFill patternType="solid">
        <fgColor theme="6" tint="0.59999389629810485"/>
        <bgColor indexed="64"/>
      </patternFill>
    </fill>
    <fill>
      <patternFill patternType="solid">
        <fgColor rgb="FFD50115"/>
        <bgColor indexed="64"/>
      </patternFill>
    </fill>
    <fill>
      <patternFill patternType="solid">
        <fgColor theme="8" tint="0.79998168889431442"/>
        <bgColor indexed="64"/>
      </patternFill>
    </fill>
    <fill>
      <patternFill patternType="solid">
        <fgColor rgb="FFFF0000"/>
        <bgColor indexed="64"/>
      </patternFill>
    </fill>
    <fill>
      <patternFill patternType="solid">
        <fgColor rgb="FFFFC000"/>
        <bgColor indexed="64"/>
      </patternFill>
    </fill>
    <fill>
      <patternFill patternType="solid">
        <fgColor rgb="FF00B0F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theme="4"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0">
    <xf numFmtId="0" fontId="0" fillId="0" borderId="0"/>
    <xf numFmtId="0" fontId="1" fillId="0" borderId="0"/>
    <xf numFmtId="9" fontId="1" fillId="0" borderId="0" applyFont="0" applyFill="0" applyBorder="0" applyAlignment="0" applyProtection="0"/>
    <xf numFmtId="9" fontId="4"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5" fillId="0" borderId="0"/>
    <xf numFmtId="0" fontId="18" fillId="0" borderId="0" applyNumberFormat="0" applyFill="0" applyBorder="0" applyAlignment="0" applyProtection="0">
      <alignment vertical="top"/>
      <protection locked="0"/>
    </xf>
    <xf numFmtId="0" fontId="19" fillId="0" borderId="0">
      <alignment horizontal="left"/>
    </xf>
  </cellStyleXfs>
  <cellXfs count="180">
    <xf numFmtId="0" fontId="0" fillId="0" borderId="0" xfId="0"/>
    <xf numFmtId="0" fontId="5" fillId="0" borderId="0" xfId="0" applyFont="1" applyAlignment="1">
      <alignment horizontal="center" vertical="center" wrapText="1"/>
    </xf>
    <xf numFmtId="0" fontId="5" fillId="0" borderId="0" xfId="0" applyFont="1" applyAlignment="1">
      <alignment horizontal="center" vertical="center"/>
    </xf>
    <xf numFmtId="0" fontId="8" fillId="0" borderId="0" xfId="0" applyFont="1" applyAlignment="1">
      <alignment horizontal="center" vertical="center"/>
    </xf>
    <xf numFmtId="0" fontId="9" fillId="0" borderId="1" xfId="1" applyFont="1" applyBorder="1" applyAlignment="1">
      <alignment horizontal="center" vertical="center" wrapText="1"/>
    </xf>
    <xf numFmtId="0" fontId="9" fillId="0" borderId="1" xfId="1" applyFont="1" applyBorder="1" applyAlignment="1">
      <alignment horizontal="center" vertical="center"/>
    </xf>
    <xf numFmtId="9" fontId="9" fillId="0" borderId="1" xfId="3" applyFont="1" applyBorder="1" applyAlignment="1">
      <alignment horizontal="center" vertical="center"/>
    </xf>
    <xf numFmtId="9" fontId="10" fillId="0" borderId="0" xfId="3" applyFont="1" applyAlignment="1">
      <alignment horizontal="center" vertical="center" wrapText="1"/>
    </xf>
    <xf numFmtId="0" fontId="10" fillId="0" borderId="0" xfId="1" applyFont="1" applyAlignment="1">
      <alignment horizontal="center" vertical="center" wrapText="1"/>
    </xf>
    <xf numFmtId="1" fontId="9" fillId="0" borderId="1" xfId="3" applyNumberFormat="1" applyFont="1" applyBorder="1" applyAlignment="1">
      <alignment horizontal="center" vertical="center"/>
    </xf>
    <xf numFmtId="0" fontId="9" fillId="0" borderId="1" xfId="0" applyFont="1" applyBorder="1" applyAlignment="1">
      <alignment horizontal="center" vertical="center"/>
    </xf>
    <xf numFmtId="0" fontId="12" fillId="0" borderId="0" xfId="1" applyFont="1" applyAlignment="1">
      <alignment horizontal="center" vertical="center"/>
    </xf>
    <xf numFmtId="0" fontId="12" fillId="0" borderId="0" xfId="1" applyFont="1" applyAlignment="1">
      <alignment vertical="center"/>
    </xf>
    <xf numFmtId="0" fontId="12" fillId="0" borderId="0" xfId="1" applyFont="1" applyBorder="1" applyAlignment="1">
      <alignment vertical="center"/>
    </xf>
    <xf numFmtId="0" fontId="12" fillId="0" borderId="0" xfId="0" applyFont="1" applyAlignment="1">
      <alignment horizontal="center" vertical="center"/>
    </xf>
    <xf numFmtId="0" fontId="5" fillId="0" borderId="0" xfId="0" applyFont="1" applyAlignment="1">
      <alignment vertical="center"/>
    </xf>
    <xf numFmtId="0" fontId="12" fillId="0" borderId="0" xfId="1" applyFont="1" applyAlignment="1">
      <alignment horizontal="center" vertical="center" wrapText="1"/>
    </xf>
    <xf numFmtId="0" fontId="9" fillId="0" borderId="0" xfId="1" applyFont="1" applyAlignment="1">
      <alignment horizontal="center" vertical="center" wrapText="1"/>
    </xf>
    <xf numFmtId="0" fontId="9" fillId="0" borderId="0" xfId="1" applyFont="1" applyAlignment="1">
      <alignment horizontal="center" vertical="center"/>
    </xf>
    <xf numFmtId="0" fontId="9" fillId="0" borderId="0" xfId="1" applyFont="1" applyAlignment="1">
      <alignment horizontal="left" vertical="center"/>
    </xf>
    <xf numFmtId="0" fontId="12" fillId="2" borderId="0" xfId="1" applyFont="1" applyFill="1" applyAlignment="1">
      <alignment horizontal="center" vertical="center" wrapText="1"/>
    </xf>
    <xf numFmtId="0" fontId="10" fillId="0" borderId="0" xfId="0" applyFont="1" applyAlignment="1">
      <alignment vertical="center" wrapText="1"/>
    </xf>
    <xf numFmtId="0" fontId="10" fillId="0" borderId="0" xfId="0" applyFont="1" applyAlignment="1">
      <alignment vertical="center"/>
    </xf>
    <xf numFmtId="0" fontId="8" fillId="0" borderId="0" xfId="1" applyFont="1" applyAlignment="1">
      <alignment horizontal="center" vertical="center"/>
    </xf>
    <xf numFmtId="14" fontId="8" fillId="0" borderId="0" xfId="1" applyNumberFormat="1" applyFont="1" applyAlignment="1">
      <alignment horizontal="left" vertical="center" wrapText="1"/>
    </xf>
    <xf numFmtId="0" fontId="12" fillId="5" borderId="0" xfId="1" applyFont="1" applyFill="1" applyAlignment="1">
      <alignment horizontal="center" vertical="center" wrapText="1"/>
    </xf>
    <xf numFmtId="0" fontId="10" fillId="7" borderId="0" xfId="1" applyFont="1" applyFill="1" applyAlignment="1">
      <alignment vertical="center" wrapText="1"/>
    </xf>
    <xf numFmtId="0" fontId="10" fillId="0" borderId="0" xfId="0" applyFont="1" applyAlignment="1">
      <alignment horizontal="left" vertical="center" wrapText="1"/>
    </xf>
    <xf numFmtId="0" fontId="9" fillId="9" borderId="0" xfId="1" applyFont="1" applyFill="1" applyAlignment="1">
      <alignment horizontal="center" vertical="center" wrapText="1"/>
    </xf>
    <xf numFmtId="0" fontId="10" fillId="0" borderId="0" xfId="1" applyFont="1" applyAlignment="1">
      <alignment horizontal="left" vertical="center" wrapText="1"/>
    </xf>
    <xf numFmtId="0" fontId="10" fillId="8" borderId="0" xfId="1" applyFont="1" applyFill="1" applyAlignment="1">
      <alignment vertical="center" wrapText="1"/>
    </xf>
    <xf numFmtId="0" fontId="10" fillId="6" borderId="0" xfId="1" applyFont="1" applyFill="1" applyAlignment="1">
      <alignment vertical="center" wrapText="1"/>
    </xf>
    <xf numFmtId="0" fontId="10" fillId="0" borderId="0" xfId="0" applyFont="1" applyAlignment="1">
      <alignment horizontal="center" vertical="center" wrapText="1"/>
    </xf>
    <xf numFmtId="0" fontId="9" fillId="0" borderId="0" xfId="1" applyFont="1" applyBorder="1" applyAlignment="1">
      <alignment horizontal="center" vertical="center"/>
    </xf>
    <xf numFmtId="0" fontId="12" fillId="0" borderId="0" xfId="1" applyFont="1" applyBorder="1" applyAlignment="1">
      <alignment horizontal="center" vertical="center"/>
    </xf>
    <xf numFmtId="9" fontId="9" fillId="0" borderId="0" xfId="3" applyFont="1" applyAlignment="1">
      <alignment horizontal="center" vertical="center"/>
    </xf>
    <xf numFmtId="0" fontId="9" fillId="0" borderId="0" xfId="0" applyFont="1" applyAlignment="1">
      <alignment horizontal="center" vertical="center"/>
    </xf>
    <xf numFmtId="0" fontId="9" fillId="4" borderId="1" xfId="0" applyFont="1" applyFill="1" applyBorder="1" applyAlignment="1">
      <alignment horizontal="center" vertical="center" wrapText="1"/>
    </xf>
    <xf numFmtId="0" fontId="9" fillId="4" borderId="1" xfId="1" applyFont="1" applyFill="1" applyBorder="1" applyAlignment="1">
      <alignment horizontal="center" vertical="center" wrapText="1"/>
    </xf>
    <xf numFmtId="0" fontId="9" fillId="4" borderId="2" xfId="1" applyFont="1" applyFill="1" applyBorder="1" applyAlignment="1">
      <alignment horizontal="center" vertical="center" wrapText="1"/>
    </xf>
    <xf numFmtId="0" fontId="9" fillId="10" borderId="1" xfId="1" applyFont="1" applyFill="1" applyBorder="1" applyAlignment="1">
      <alignment horizontal="center" vertical="center" wrapText="1"/>
    </xf>
    <xf numFmtId="0" fontId="9" fillId="11" borderId="1" xfId="1" applyFont="1" applyFill="1" applyBorder="1" applyAlignment="1">
      <alignment horizontal="center" vertical="center" wrapText="1"/>
    </xf>
    <xf numFmtId="0" fontId="9" fillId="12" borderId="1"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3" fillId="0" borderId="0" xfId="0" applyFont="1" applyAlignment="1">
      <alignment horizontal="center" vertical="center"/>
    </xf>
    <xf numFmtId="0" fontId="9" fillId="2" borderId="1" xfId="0" applyFont="1" applyFill="1" applyBorder="1" applyAlignment="1">
      <alignment vertical="center" wrapText="1"/>
    </xf>
    <xf numFmtId="0" fontId="5" fillId="2" borderId="1" xfId="0" applyFont="1" applyFill="1" applyBorder="1" applyAlignment="1">
      <alignment vertical="center" wrapText="1"/>
    </xf>
    <xf numFmtId="0" fontId="10" fillId="2" borderId="1" xfId="0" applyFont="1" applyFill="1" applyBorder="1" applyAlignment="1">
      <alignment horizontal="center" vertical="center" wrapText="1"/>
    </xf>
    <xf numFmtId="0" fontId="10" fillId="2" borderId="1" xfId="1" applyFont="1" applyFill="1" applyBorder="1" applyAlignment="1">
      <alignment horizontal="left" vertical="center" wrapText="1"/>
    </xf>
    <xf numFmtId="0" fontId="5" fillId="2" borderId="1" xfId="1" applyFont="1" applyFill="1" applyBorder="1" applyAlignment="1">
      <alignment horizontal="left" vertical="center" wrapText="1"/>
    </xf>
    <xf numFmtId="0" fontId="10" fillId="2" borderId="1" xfId="1" applyFont="1" applyFill="1" applyBorder="1" applyAlignment="1">
      <alignment vertical="center" wrapText="1"/>
    </xf>
    <xf numFmtId="0" fontId="10" fillId="2" borderId="1" xfId="1" applyFont="1" applyFill="1" applyBorder="1" applyAlignment="1">
      <alignment horizontal="center" vertical="center"/>
    </xf>
    <xf numFmtId="0" fontId="10" fillId="2" borderId="1" xfId="1" applyFont="1" applyFill="1" applyBorder="1" applyAlignment="1">
      <alignment horizontal="left" vertical="center"/>
    </xf>
    <xf numFmtId="0" fontId="8" fillId="10" borderId="1" xfId="0" applyFont="1" applyFill="1" applyBorder="1" applyAlignment="1">
      <alignment horizontal="center" vertical="center"/>
    </xf>
    <xf numFmtId="0" fontId="8" fillId="11" borderId="1" xfId="0" applyFont="1" applyFill="1" applyBorder="1" applyAlignment="1">
      <alignment horizontal="center" vertical="center"/>
    </xf>
    <xf numFmtId="0" fontId="8" fillId="11" borderId="1" xfId="0" applyFont="1" applyFill="1" applyBorder="1" applyAlignment="1">
      <alignment vertical="center"/>
    </xf>
    <xf numFmtId="0" fontId="8" fillId="12" borderId="1" xfId="0" applyFont="1" applyFill="1" applyBorder="1" applyAlignment="1">
      <alignment horizontal="center" vertical="center"/>
    </xf>
    <xf numFmtId="0" fontId="8" fillId="2" borderId="1" xfId="0" applyFont="1" applyFill="1" applyBorder="1" applyAlignment="1">
      <alignment horizontal="center" vertical="center"/>
    </xf>
    <xf numFmtId="0" fontId="13" fillId="3" borderId="1" xfId="0" applyFont="1" applyFill="1" applyBorder="1" applyAlignment="1">
      <alignment vertical="center" wrapText="1"/>
    </xf>
    <xf numFmtId="0" fontId="5" fillId="3" borderId="1" xfId="0" applyFont="1" applyFill="1" applyBorder="1" applyAlignment="1">
      <alignment vertical="center" wrapText="1"/>
    </xf>
    <xf numFmtId="0" fontId="10" fillId="3" borderId="1" xfId="0" applyFont="1" applyFill="1" applyBorder="1" applyAlignment="1">
      <alignment horizontal="center" vertical="center" wrapText="1"/>
    </xf>
    <xf numFmtId="0" fontId="10" fillId="3" borderId="1" xfId="1" applyFont="1" applyFill="1" applyBorder="1" applyAlignment="1">
      <alignment horizontal="left" vertical="center" wrapText="1"/>
    </xf>
    <xf numFmtId="0" fontId="5" fillId="3" borderId="1" xfId="1" applyFont="1" applyFill="1" applyBorder="1" applyAlignment="1">
      <alignment horizontal="left" vertical="center" wrapText="1"/>
    </xf>
    <xf numFmtId="0" fontId="10" fillId="3" borderId="1" xfId="1" applyFont="1" applyFill="1" applyBorder="1" applyAlignment="1">
      <alignment vertical="center" wrapText="1"/>
    </xf>
    <xf numFmtId="0" fontId="10" fillId="3" borderId="1" xfId="1" applyFont="1" applyFill="1" applyBorder="1" applyAlignment="1">
      <alignment horizontal="center" vertical="center"/>
    </xf>
    <xf numFmtId="0" fontId="10" fillId="3" borderId="1" xfId="1" applyFont="1" applyFill="1" applyBorder="1" applyAlignment="1">
      <alignment horizontal="left" vertical="center"/>
    </xf>
    <xf numFmtId="0" fontId="8" fillId="10" borderId="1" xfId="1" applyFont="1" applyFill="1" applyBorder="1" applyAlignment="1">
      <alignment horizontal="left" vertical="center"/>
    </xf>
    <xf numFmtId="0" fontId="8" fillId="11" borderId="1" xfId="1" applyFont="1" applyFill="1" applyBorder="1" applyAlignment="1">
      <alignment horizontal="center" vertical="center"/>
    </xf>
    <xf numFmtId="0" fontId="10" fillId="3" borderId="2" xfId="0" applyFont="1" applyFill="1" applyBorder="1" applyAlignment="1">
      <alignment horizontal="center" vertical="center" wrapText="1"/>
    </xf>
    <xf numFmtId="0" fontId="13" fillId="2" borderId="2" xfId="0" applyFont="1" applyFill="1" applyBorder="1" applyAlignment="1">
      <alignment vertical="center" wrapText="1"/>
    </xf>
    <xf numFmtId="0" fontId="10" fillId="2" borderId="2" xfId="0" applyFont="1" applyFill="1" applyBorder="1" applyAlignment="1">
      <alignment vertical="center" wrapText="1"/>
    </xf>
    <xf numFmtId="0" fontId="10" fillId="2" borderId="2" xfId="0" applyFont="1" applyFill="1" applyBorder="1" applyAlignment="1">
      <alignment horizontal="center" vertical="center" wrapText="1"/>
    </xf>
    <xf numFmtId="0" fontId="10" fillId="2" borderId="2" xfId="1" applyFont="1" applyFill="1" applyBorder="1" applyAlignment="1">
      <alignment horizontal="left" vertical="center" wrapText="1"/>
    </xf>
    <xf numFmtId="0" fontId="10" fillId="2" borderId="1" xfId="1"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10" borderId="1" xfId="1" applyFont="1" applyFill="1" applyBorder="1" applyAlignment="1">
      <alignment horizontal="center" vertical="center"/>
    </xf>
    <xf numFmtId="0" fontId="13" fillId="7" borderId="2" xfId="0" applyFont="1" applyFill="1" applyBorder="1" applyAlignment="1">
      <alignment vertical="center" wrapText="1"/>
    </xf>
    <xf numFmtId="0" fontId="10" fillId="7" borderId="2" xfId="0" applyFont="1" applyFill="1" applyBorder="1" applyAlignment="1">
      <alignment vertical="center" wrapText="1"/>
    </xf>
    <xf numFmtId="0" fontId="10" fillId="7" borderId="2" xfId="0" applyFont="1" applyFill="1" applyBorder="1" applyAlignment="1">
      <alignment horizontal="center" vertical="center" wrapText="1"/>
    </xf>
    <xf numFmtId="0" fontId="10" fillId="7" borderId="2" xfId="1" applyFont="1" applyFill="1" applyBorder="1" applyAlignment="1">
      <alignment horizontal="left" vertical="center" wrapText="1"/>
    </xf>
    <xf numFmtId="0" fontId="10" fillId="7" borderId="1" xfId="1" applyFont="1" applyFill="1" applyBorder="1" applyAlignment="1">
      <alignment horizontal="left" vertical="center" wrapText="1"/>
    </xf>
    <xf numFmtId="0" fontId="10" fillId="7" borderId="1" xfId="1" applyFont="1" applyFill="1" applyBorder="1" applyAlignment="1">
      <alignment vertical="center" wrapText="1"/>
    </xf>
    <xf numFmtId="0" fontId="10" fillId="7" borderId="1" xfId="1" applyFont="1" applyFill="1" applyBorder="1" applyAlignment="1">
      <alignment horizontal="center" vertical="center" wrapText="1"/>
    </xf>
    <xf numFmtId="0" fontId="13" fillId="8" borderId="2" xfId="0" applyFont="1" applyFill="1" applyBorder="1" applyAlignment="1">
      <alignment vertical="center" wrapText="1"/>
    </xf>
    <xf numFmtId="0" fontId="10" fillId="8" borderId="2" xfId="0" applyFont="1" applyFill="1" applyBorder="1" applyAlignment="1">
      <alignment vertical="center" wrapText="1"/>
    </xf>
    <xf numFmtId="0" fontId="10" fillId="8" borderId="2" xfId="0" applyFont="1" applyFill="1" applyBorder="1" applyAlignment="1">
      <alignment horizontal="center" vertical="center" wrapText="1"/>
    </xf>
    <xf numFmtId="0" fontId="10" fillId="8" borderId="2" xfId="1" applyFont="1" applyFill="1" applyBorder="1" applyAlignment="1">
      <alignment horizontal="left" vertical="center" wrapText="1"/>
    </xf>
    <xf numFmtId="0" fontId="10" fillId="8" borderId="1" xfId="1" applyFont="1" applyFill="1" applyBorder="1" applyAlignment="1">
      <alignment horizontal="left" vertical="center" wrapText="1"/>
    </xf>
    <xf numFmtId="0" fontId="10" fillId="8" borderId="1" xfId="1" applyFont="1" applyFill="1" applyBorder="1" applyAlignment="1">
      <alignment vertical="center" wrapText="1"/>
    </xf>
    <xf numFmtId="0" fontId="10" fillId="8" borderId="1" xfId="1" applyFont="1" applyFill="1" applyBorder="1" applyAlignment="1">
      <alignment horizontal="center" vertical="center" wrapText="1"/>
    </xf>
    <xf numFmtId="0" fontId="8" fillId="10" borderId="1" xfId="1" applyFont="1" applyFill="1" applyBorder="1" applyAlignment="1">
      <alignment horizontal="center" vertical="center" wrapText="1"/>
    </xf>
    <xf numFmtId="0" fontId="10" fillId="2" borderId="1" xfId="0" applyFont="1" applyFill="1" applyBorder="1" applyAlignment="1">
      <alignment vertical="center" wrapText="1"/>
    </xf>
    <xf numFmtId="0" fontId="8" fillId="12" borderId="1" xfId="0" applyFont="1" applyFill="1" applyBorder="1" applyAlignment="1">
      <alignment horizontal="center" vertical="center" wrapText="1"/>
    </xf>
    <xf numFmtId="0" fontId="10" fillId="2" borderId="2" xfId="1" applyFont="1" applyFill="1" applyBorder="1" applyAlignment="1">
      <alignment vertical="center" wrapText="1"/>
    </xf>
    <xf numFmtId="0" fontId="10" fillId="2" borderId="2" xfId="1" applyFont="1" applyFill="1" applyBorder="1" applyAlignment="1">
      <alignment horizontal="center" vertical="center"/>
    </xf>
    <xf numFmtId="0" fontId="8" fillId="11" borderId="1" xfId="1" applyFont="1" applyFill="1" applyBorder="1" applyAlignment="1">
      <alignment horizontal="center" vertical="center" wrapText="1"/>
    </xf>
    <xf numFmtId="0" fontId="9" fillId="2" borderId="2" xfId="0" applyFont="1" applyFill="1" applyBorder="1" applyAlignment="1">
      <alignment vertical="center" wrapText="1"/>
    </xf>
    <xf numFmtId="0" fontId="13" fillId="9" borderId="1" xfId="0" applyFont="1" applyFill="1" applyBorder="1" applyAlignment="1">
      <alignment vertical="center" wrapText="1"/>
    </xf>
    <xf numFmtId="0" fontId="10" fillId="9" borderId="1" xfId="0" applyFont="1" applyFill="1" applyBorder="1" applyAlignment="1">
      <alignment vertical="center" wrapText="1"/>
    </xf>
    <xf numFmtId="0" fontId="10" fillId="9" borderId="1" xfId="0" applyFont="1" applyFill="1" applyBorder="1" applyAlignment="1">
      <alignment horizontal="center" vertical="center" wrapText="1"/>
    </xf>
    <xf numFmtId="0" fontId="10" fillId="9" borderId="1" xfId="1" applyFont="1" applyFill="1" applyBorder="1" applyAlignment="1">
      <alignment horizontal="left" vertical="center" wrapText="1"/>
    </xf>
    <xf numFmtId="0" fontId="10" fillId="9" borderId="1" xfId="1" applyFont="1" applyFill="1" applyBorder="1" applyAlignment="1">
      <alignment vertical="center" wrapText="1"/>
    </xf>
    <xf numFmtId="0" fontId="10" fillId="9" borderId="1" xfId="1" applyFont="1" applyFill="1" applyBorder="1" applyAlignment="1">
      <alignment horizontal="center" vertical="center"/>
    </xf>
    <xf numFmtId="0" fontId="8" fillId="9" borderId="1" xfId="1" applyFont="1" applyFill="1" applyBorder="1" applyAlignment="1">
      <alignment horizontal="left" vertical="center"/>
    </xf>
    <xf numFmtId="0" fontId="5" fillId="0" borderId="0" xfId="0" applyFont="1" applyBorder="1" applyAlignment="1">
      <alignment vertical="center"/>
    </xf>
    <xf numFmtId="0" fontId="8" fillId="11" borderId="1" xfId="1" applyFont="1" applyFill="1" applyBorder="1" applyAlignment="1">
      <alignment horizontal="left" vertical="center"/>
    </xf>
    <xf numFmtId="0" fontId="13" fillId="2" borderId="1" xfId="0" applyFont="1" applyFill="1" applyBorder="1" applyAlignment="1">
      <alignment vertical="center" wrapText="1"/>
    </xf>
    <xf numFmtId="0" fontId="10" fillId="2" borderId="1" xfId="0" applyNumberFormat="1" applyFont="1" applyFill="1" applyBorder="1" applyAlignment="1">
      <alignment vertical="center" wrapText="1"/>
    </xf>
    <xf numFmtId="0" fontId="12" fillId="11" borderId="1" xfId="1" applyFont="1" applyFill="1" applyBorder="1" applyAlignment="1">
      <alignment horizontal="center" vertical="center"/>
    </xf>
    <xf numFmtId="0" fontId="9" fillId="5" borderId="2" xfId="0" applyFont="1" applyFill="1" applyBorder="1" applyAlignment="1">
      <alignment vertical="center" wrapText="1"/>
    </xf>
    <xf numFmtId="0" fontId="10" fillId="5" borderId="1" xfId="0" applyFont="1" applyFill="1" applyBorder="1" applyAlignment="1">
      <alignment vertical="center" wrapText="1"/>
    </xf>
    <xf numFmtId="0" fontId="10" fillId="5" borderId="2" xfId="0" applyFont="1" applyFill="1" applyBorder="1" applyAlignment="1">
      <alignment horizontal="center" vertical="center" wrapText="1"/>
    </xf>
    <xf numFmtId="0" fontId="10" fillId="5" borderId="2" xfId="1" applyFont="1" applyFill="1" applyBorder="1" applyAlignment="1">
      <alignment horizontal="center" vertical="center" wrapText="1"/>
    </xf>
    <xf numFmtId="0" fontId="10" fillId="5" borderId="1" xfId="1" applyFont="1" applyFill="1" applyBorder="1" applyAlignment="1">
      <alignment vertical="center" wrapText="1"/>
    </xf>
    <xf numFmtId="0" fontId="10" fillId="5" borderId="1" xfId="1" applyFont="1" applyFill="1" applyBorder="1" applyAlignment="1">
      <alignment horizontal="center" vertical="center"/>
    </xf>
    <xf numFmtId="0" fontId="10" fillId="5" borderId="1" xfId="1" applyFont="1" applyFill="1" applyBorder="1" applyAlignment="1">
      <alignment horizontal="left" vertical="center"/>
    </xf>
    <xf numFmtId="0" fontId="13" fillId="5" borderId="2" xfId="0" applyFont="1" applyFill="1" applyBorder="1" applyAlignment="1">
      <alignment vertical="center" wrapText="1"/>
    </xf>
    <xf numFmtId="0" fontId="10" fillId="5" borderId="1" xfId="1" applyFont="1" applyFill="1" applyBorder="1" applyAlignment="1">
      <alignment horizontal="left" vertical="center" wrapText="1"/>
    </xf>
    <xf numFmtId="0" fontId="13" fillId="5" borderId="1" xfId="0" applyFont="1" applyFill="1" applyBorder="1" applyAlignment="1">
      <alignment vertical="center" wrapText="1"/>
    </xf>
    <xf numFmtId="0" fontId="10" fillId="5" borderId="1" xfId="0" applyFont="1" applyFill="1" applyBorder="1" applyAlignment="1">
      <alignment horizontal="center" vertical="center" wrapText="1"/>
    </xf>
    <xf numFmtId="0" fontId="13" fillId="8" borderId="1" xfId="0" applyFont="1" applyFill="1" applyBorder="1" applyAlignment="1">
      <alignment vertical="center" wrapText="1"/>
    </xf>
    <xf numFmtId="0" fontId="10" fillId="8" borderId="1" xfId="0" applyFont="1" applyFill="1" applyBorder="1" applyAlignment="1">
      <alignment vertical="center" wrapText="1"/>
    </xf>
    <xf numFmtId="0" fontId="10" fillId="8" borderId="1" xfId="0" applyFont="1" applyFill="1" applyBorder="1" applyAlignment="1">
      <alignment horizontal="center" vertical="center" wrapText="1"/>
    </xf>
    <xf numFmtId="0" fontId="10" fillId="8" borderId="1" xfId="0" applyNumberFormat="1" applyFont="1" applyFill="1" applyBorder="1" applyAlignment="1">
      <alignment vertical="center" wrapText="1"/>
    </xf>
    <xf numFmtId="0" fontId="10" fillId="8" borderId="1" xfId="1" applyFont="1" applyFill="1" applyBorder="1" applyAlignment="1">
      <alignment horizontal="center" vertical="center"/>
    </xf>
    <xf numFmtId="0" fontId="10" fillId="5" borderId="2" xfId="0" applyFont="1" applyFill="1" applyBorder="1" applyAlignment="1">
      <alignment vertical="center" wrapText="1"/>
    </xf>
    <xf numFmtId="0" fontId="10" fillId="2" borderId="1"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10" fillId="7" borderId="1" xfId="1" applyFont="1" applyFill="1" applyBorder="1" applyAlignment="1">
      <alignment horizontal="center" vertical="center"/>
    </xf>
    <xf numFmtId="0" fontId="10" fillId="7" borderId="1" xfId="0" applyFont="1" applyFill="1" applyBorder="1" applyAlignment="1">
      <alignment vertical="center" wrapText="1"/>
    </xf>
    <xf numFmtId="0" fontId="10" fillId="7" borderId="1" xfId="0" applyFont="1" applyFill="1" applyBorder="1" applyAlignment="1">
      <alignment horizontal="center" vertical="center" wrapText="1"/>
    </xf>
    <xf numFmtId="0" fontId="10" fillId="7"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10" fillId="7" borderId="1" xfId="0" applyNumberFormat="1" applyFont="1" applyFill="1" applyBorder="1" applyAlignment="1">
      <alignment vertical="center" wrapText="1"/>
    </xf>
    <xf numFmtId="0" fontId="10" fillId="5" borderId="1" xfId="0" applyFont="1" applyFill="1" applyBorder="1" applyAlignment="1">
      <alignment horizontal="left" vertical="center" wrapText="1"/>
    </xf>
    <xf numFmtId="0" fontId="8" fillId="12" borderId="1" xfId="1" applyFont="1" applyFill="1" applyBorder="1" applyAlignment="1">
      <alignment horizontal="center" vertical="center"/>
    </xf>
    <xf numFmtId="0" fontId="10" fillId="5" borderId="2" xfId="1" applyFont="1" applyFill="1" applyBorder="1" applyAlignment="1">
      <alignment horizontal="left" vertical="center" wrapText="1"/>
    </xf>
    <xf numFmtId="0" fontId="10" fillId="2" borderId="0" xfId="0" applyFont="1" applyFill="1" applyAlignment="1">
      <alignment vertical="center" wrapText="1"/>
    </xf>
    <xf numFmtId="0" fontId="10" fillId="8" borderId="1" xfId="0" applyFont="1" applyFill="1" applyBorder="1" applyAlignment="1">
      <alignment horizontal="left" vertical="center" wrapText="1"/>
    </xf>
    <xf numFmtId="0" fontId="8" fillId="10" borderId="1" xfId="0" applyFont="1" applyFill="1" applyBorder="1" applyAlignment="1">
      <alignment horizontal="left" vertical="center"/>
    </xf>
    <xf numFmtId="0" fontId="8" fillId="10" borderId="1" xfId="0" applyFont="1" applyFill="1" applyBorder="1" applyAlignment="1">
      <alignment horizontal="center" vertical="center" wrapText="1"/>
    </xf>
    <xf numFmtId="0" fontId="8" fillId="11" borderId="1" xfId="0" applyFont="1" applyFill="1" applyBorder="1" applyAlignment="1">
      <alignment horizontal="left" vertical="center"/>
    </xf>
    <xf numFmtId="0" fontId="5" fillId="8" borderId="1" xfId="0" applyFont="1" applyFill="1" applyBorder="1" applyAlignment="1">
      <alignment horizontal="center" vertical="center" wrapText="1"/>
    </xf>
    <xf numFmtId="0" fontId="10" fillId="8" borderId="1" xfId="0" applyFont="1" applyFill="1" applyBorder="1" applyAlignment="1">
      <alignment horizontal="center" vertical="center"/>
    </xf>
    <xf numFmtId="0" fontId="10" fillId="5" borderId="1" xfId="0" applyNumberFormat="1" applyFont="1" applyFill="1" applyBorder="1" applyAlignment="1">
      <alignment vertical="center" wrapText="1"/>
    </xf>
    <xf numFmtId="0" fontId="13" fillId="7" borderId="1" xfId="0" applyFont="1" applyFill="1" applyBorder="1" applyAlignment="1">
      <alignment vertical="center" wrapTex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2" xfId="0" applyFont="1" applyFill="1" applyBorder="1" applyAlignment="1">
      <alignment horizontal="left" vertical="center"/>
    </xf>
    <xf numFmtId="0" fontId="10" fillId="2" borderId="2" xfId="1" applyFont="1" applyFill="1" applyBorder="1" applyAlignment="1">
      <alignment horizontal="center" vertical="center" wrapText="1"/>
    </xf>
    <xf numFmtId="0" fontId="10" fillId="5" borderId="2" xfId="1" applyFont="1" applyFill="1" applyBorder="1" applyAlignment="1">
      <alignment vertical="center" wrapText="1"/>
    </xf>
    <xf numFmtId="0" fontId="10" fillId="5" borderId="2" xfId="1" applyFont="1" applyFill="1" applyBorder="1" applyAlignment="1">
      <alignment horizontal="center" vertical="center"/>
    </xf>
    <xf numFmtId="0" fontId="10" fillId="7" borderId="2" xfId="1" applyFont="1" applyFill="1" applyBorder="1" applyAlignment="1">
      <alignment vertical="center" wrapText="1"/>
    </xf>
    <xf numFmtId="0" fontId="5" fillId="7" borderId="1" xfId="0" applyFont="1" applyFill="1" applyBorder="1" applyAlignment="1">
      <alignment horizontal="left" vertical="center" wrapText="1"/>
    </xf>
    <xf numFmtId="0" fontId="10" fillId="7" borderId="1" xfId="0" applyFont="1" applyFill="1" applyBorder="1" applyAlignment="1">
      <alignment horizontal="center" vertical="center"/>
    </xf>
    <xf numFmtId="0" fontId="10" fillId="7" borderId="1" xfId="0" applyFont="1" applyFill="1" applyBorder="1" applyAlignment="1">
      <alignment horizontal="left" vertical="center"/>
    </xf>
    <xf numFmtId="0" fontId="5" fillId="0" borderId="0" xfId="0" applyFont="1" applyFill="1" applyAlignment="1">
      <alignment vertical="center"/>
    </xf>
    <xf numFmtId="0" fontId="5" fillId="0" borderId="0" xfId="0" applyFont="1" applyAlignment="1">
      <alignment vertical="center" wrapText="1"/>
    </xf>
    <xf numFmtId="0" fontId="10" fillId="0" borderId="0" xfId="0" applyFont="1" applyAlignment="1">
      <alignment horizontal="left" vertical="center"/>
    </xf>
    <xf numFmtId="0" fontId="11" fillId="13" borderId="1" xfId="0" applyFont="1" applyFill="1" applyBorder="1" applyAlignment="1">
      <alignment horizontal="center" vertical="center" wrapText="1"/>
    </xf>
    <xf numFmtId="0" fontId="2" fillId="13" borderId="1" xfId="0" applyFont="1" applyFill="1" applyBorder="1" applyAlignment="1">
      <alignment horizontal="center" vertical="center" wrapText="1"/>
    </xf>
    <xf numFmtId="0" fontId="2" fillId="13" borderId="1" xfId="1" applyFont="1" applyFill="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Font="1" applyBorder="1" applyAlignment="1">
      <alignment horizontal="center" vertical="center" wrapText="1"/>
    </xf>
    <xf numFmtId="0" fontId="0" fillId="0" borderId="0" xfId="0" applyAlignment="1">
      <alignment horizontal="left"/>
    </xf>
    <xf numFmtId="0" fontId="2" fillId="13" borderId="1" xfId="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9" fontId="21" fillId="13" borderId="1" xfId="3" applyFont="1" applyFill="1" applyBorder="1" applyAlignment="1">
      <alignment horizontal="left" vertical="center" wrapText="1"/>
    </xf>
    <xf numFmtId="9" fontId="20" fillId="13" borderId="1" xfId="3" applyFont="1" applyFill="1" applyBorder="1" applyAlignment="1">
      <alignment horizontal="left" vertical="center" wrapText="1"/>
    </xf>
    <xf numFmtId="0" fontId="8" fillId="12" borderId="2" xfId="0" applyFont="1" applyFill="1" applyBorder="1" applyAlignment="1">
      <alignment horizontal="center" vertical="center" wrapText="1"/>
    </xf>
    <xf numFmtId="0" fontId="8" fillId="12" borderId="3" xfId="0" applyFont="1" applyFill="1" applyBorder="1" applyAlignment="1">
      <alignment horizontal="center" vertical="center" wrapText="1"/>
    </xf>
    <xf numFmtId="0" fontId="8" fillId="12" borderId="4"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12" fillId="0" borderId="1" xfId="1" applyFont="1" applyBorder="1" applyAlignment="1">
      <alignment horizontal="center" vertical="center"/>
    </xf>
    <xf numFmtId="0" fontId="10" fillId="0" borderId="0" xfId="1" applyFont="1" applyAlignment="1">
      <alignment horizontal="left" vertical="center" wrapText="1"/>
    </xf>
  </cellXfs>
  <cellStyles count="10">
    <cellStyle name="Euro" xfId="4"/>
    <cellStyle name="Lien hypertexte 2" xfId="8"/>
    <cellStyle name="Normal" xfId="0" builtinId="0"/>
    <cellStyle name="Normal 2" xfId="1"/>
    <cellStyle name="Normal 2 2" xfId="6"/>
    <cellStyle name="Normal 3" xfId="5"/>
    <cellStyle name="Normal 4" xfId="7"/>
    <cellStyle name="Pourcentage" xfId="3" builtinId="5"/>
    <cellStyle name="Pourcentage 2" xfId="2"/>
    <cellStyle name="Table du pilote - Catégorie" xfId="9"/>
  </cellStyles>
  <dxfs count="0"/>
  <tableStyles count="0" defaultTableStyle="TableStyleMedium9" defaultPivotStyle="PivotStyleLight16"/>
  <colors>
    <mruColors>
      <color rgb="FFFF53A9"/>
      <color rgb="FFD50115"/>
      <color rgb="FFCC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42334</xdr:rowOff>
    </xdr:from>
    <xdr:to>
      <xdr:col>1</xdr:col>
      <xdr:colOff>238125</xdr:colOff>
      <xdr:row>0</xdr:row>
      <xdr:rowOff>370629</xdr:rowOff>
    </xdr:to>
    <xdr:pic>
      <xdr:nvPicPr>
        <xdr:cNvPr id="2" name="Image 1">
          <a:extLst>
            <a:ext uri="{FF2B5EF4-FFF2-40B4-BE49-F238E27FC236}">
              <a16:creationId xmlns:a16="http://schemas.microsoft.com/office/drawing/2014/main" id="{00000000-0008-0000-07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95250" y="42334"/>
          <a:ext cx="238125" cy="32829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W131"/>
  <sheetViews>
    <sheetView workbookViewId="0"/>
  </sheetViews>
  <sheetFormatPr baseColWidth="10" defaultColWidth="11.44140625" defaultRowHeight="11.9" x14ac:dyDescent="0.3"/>
  <cols>
    <col min="1" max="1" width="14.6640625" style="158" customWidth="1"/>
    <col min="2" max="2" width="20.6640625" style="21" customWidth="1"/>
    <col min="3" max="3" width="17" style="32" customWidth="1"/>
    <col min="4" max="4" width="17.109375" style="27" customWidth="1"/>
    <col min="5" max="5" width="42.6640625" style="21" customWidth="1"/>
    <col min="6" max="6" width="28" style="21" customWidth="1"/>
    <col min="7" max="7" width="21.33203125" style="21" customWidth="1"/>
    <col min="8" max="9" width="17.88671875" style="22" customWidth="1"/>
    <col min="10" max="10" width="19.44140625" style="22" customWidth="1"/>
    <col min="11" max="11" width="27.33203125" style="159" customWidth="1"/>
    <col min="12" max="12" width="14.33203125" style="3" customWidth="1"/>
    <col min="13" max="13" width="17.109375" style="3" customWidth="1"/>
    <col min="14" max="14" width="17.44140625" style="3" customWidth="1"/>
    <col min="15" max="15" width="16.44140625" style="15" customWidth="1"/>
    <col min="16" max="16" width="18.5546875" style="2" customWidth="1"/>
    <col min="17" max="17" width="16.6640625" style="2" customWidth="1"/>
    <col min="18" max="18" width="18.44140625" style="2" customWidth="1"/>
    <col min="19" max="19" width="17.88671875" style="2" customWidth="1"/>
    <col min="20" max="20" width="16.5546875" style="14" customWidth="1"/>
    <col min="21" max="16384" width="11.44140625" style="15"/>
  </cols>
  <sheetData>
    <row r="2" spans="1:23" x14ac:dyDescent="0.3">
      <c r="A2" s="178" t="s">
        <v>309</v>
      </c>
      <c r="B2" s="178"/>
      <c r="C2" s="178"/>
      <c r="D2" s="178"/>
      <c r="E2" s="178"/>
      <c r="F2" s="178"/>
      <c r="G2" s="178"/>
      <c r="H2" s="178"/>
      <c r="I2" s="178"/>
      <c r="J2" s="178"/>
      <c r="K2" s="178"/>
      <c r="L2" s="13"/>
      <c r="M2" s="13"/>
      <c r="N2" s="13"/>
      <c r="O2" s="13"/>
    </row>
    <row r="3" spans="1:23" x14ac:dyDescent="0.3">
      <c r="A3" s="16"/>
      <c r="B3" s="16"/>
      <c r="C3" s="16"/>
      <c r="D3" s="16"/>
      <c r="E3" s="16"/>
      <c r="F3" s="11"/>
      <c r="G3" s="17"/>
      <c r="H3" s="18"/>
      <c r="I3" s="18"/>
      <c r="J3" s="18"/>
      <c r="K3" s="19"/>
      <c r="L3" s="12"/>
      <c r="M3" s="12"/>
      <c r="N3" s="11"/>
      <c r="O3" s="12"/>
    </row>
    <row r="4" spans="1:23" x14ac:dyDescent="0.3">
      <c r="A4" s="20"/>
      <c r="B4" s="179" t="s">
        <v>279</v>
      </c>
      <c r="C4" s="179"/>
      <c r="D4" s="179"/>
      <c r="J4" s="23" t="s">
        <v>306</v>
      </c>
      <c r="K4" s="24">
        <v>41346</v>
      </c>
      <c r="L4" s="12"/>
      <c r="M4" s="12"/>
      <c r="N4" s="11"/>
      <c r="O4" s="12"/>
    </row>
    <row r="5" spans="1:23" x14ac:dyDescent="0.3">
      <c r="A5" s="25"/>
      <c r="B5" s="179" t="s">
        <v>280</v>
      </c>
      <c r="C5" s="179"/>
      <c r="D5" s="179"/>
      <c r="E5" s="16"/>
      <c r="F5" s="11"/>
      <c r="G5" s="17"/>
      <c r="H5" s="18"/>
      <c r="I5" s="18"/>
      <c r="J5" s="18"/>
      <c r="K5" s="19"/>
      <c r="L5" s="12"/>
      <c r="M5" s="12"/>
      <c r="N5" s="11"/>
      <c r="O5" s="12"/>
    </row>
    <row r="6" spans="1:23" x14ac:dyDescent="0.3">
      <c r="A6" s="26"/>
      <c r="B6" s="179" t="s">
        <v>278</v>
      </c>
      <c r="C6" s="179"/>
      <c r="E6" s="28"/>
      <c r="F6" s="29" t="s">
        <v>393</v>
      </c>
      <c r="G6" s="17"/>
      <c r="H6" s="18"/>
      <c r="I6" s="18"/>
      <c r="J6" s="18"/>
      <c r="K6" s="19"/>
      <c r="L6" s="12"/>
      <c r="M6" s="12"/>
      <c r="N6" s="11"/>
      <c r="O6" s="12"/>
    </row>
    <row r="7" spans="1:23" x14ac:dyDescent="0.3">
      <c r="A7" s="30"/>
      <c r="B7" s="179" t="s">
        <v>352</v>
      </c>
      <c r="C7" s="179"/>
      <c r="D7" s="179"/>
      <c r="E7" s="17"/>
      <c r="F7" s="17"/>
      <c r="G7" s="17"/>
      <c r="H7" s="18"/>
      <c r="I7" s="18"/>
      <c r="J7" s="18"/>
      <c r="K7" s="19"/>
      <c r="L7" s="12"/>
      <c r="M7" s="12"/>
      <c r="N7" s="11"/>
      <c r="O7" s="12"/>
    </row>
    <row r="8" spans="1:23" x14ac:dyDescent="0.3">
      <c r="A8" s="31"/>
      <c r="B8" s="179" t="s">
        <v>289</v>
      </c>
      <c r="C8" s="179"/>
      <c r="D8" s="29"/>
      <c r="E8" s="17"/>
      <c r="F8" s="17"/>
      <c r="G8" s="17"/>
      <c r="H8" s="18"/>
      <c r="I8" s="18"/>
      <c r="J8" s="18"/>
      <c r="K8" s="19"/>
      <c r="L8" s="12"/>
      <c r="M8" s="12"/>
      <c r="N8" s="11"/>
      <c r="O8" s="12"/>
    </row>
    <row r="9" spans="1:23" ht="53.25" customHeight="1" x14ac:dyDescent="0.3">
      <c r="A9" s="4" t="s">
        <v>163</v>
      </c>
      <c r="B9" s="4" t="s">
        <v>162</v>
      </c>
      <c r="C9" s="4" t="s">
        <v>379</v>
      </c>
      <c r="D9" s="4" t="s">
        <v>357</v>
      </c>
      <c r="E9" s="4" t="s">
        <v>354</v>
      </c>
      <c r="F9" s="4" t="s">
        <v>355</v>
      </c>
      <c r="G9" s="4" t="s">
        <v>356</v>
      </c>
      <c r="H9" s="4" t="s">
        <v>360</v>
      </c>
      <c r="I9" s="4" t="s">
        <v>359</v>
      </c>
      <c r="J9" s="4" t="s">
        <v>381</v>
      </c>
      <c r="K9" s="4" t="s">
        <v>415</v>
      </c>
      <c r="L9" s="4" t="s">
        <v>416</v>
      </c>
      <c r="M9" s="4" t="s">
        <v>425</v>
      </c>
      <c r="N9" s="4" t="s">
        <v>426</v>
      </c>
      <c r="O9" s="4" t="s">
        <v>427</v>
      </c>
      <c r="P9" s="4" t="s">
        <v>428</v>
      </c>
      <c r="Q9" s="4" t="s">
        <v>429</v>
      </c>
      <c r="R9" s="12"/>
      <c r="T9" s="2"/>
      <c r="U9" s="2"/>
      <c r="V9" s="2"/>
      <c r="W9" s="14"/>
    </row>
    <row r="10" spans="1:23" s="2" customFormat="1" x14ac:dyDescent="0.3">
      <c r="A10" s="4">
        <f>COUNTA(A13:A137)-COUNTIF(B13:B137,"A SUPPRIMER")</f>
        <v>114</v>
      </c>
      <c r="B10" s="4">
        <f>A10-COUNTIF(B13:B138,"sans mandat")-COUNTIF(B13:B138,"agrément")-COUNTIF(B13:B138,"A SUPPRIMER")</f>
        <v>67</v>
      </c>
      <c r="C10" s="4">
        <f>COUNTIF(B13:B138,"agrément")-1</f>
        <v>19</v>
      </c>
      <c r="D10" s="4">
        <f>COUNTIF(C13:C138,"x")-1</f>
        <v>45</v>
      </c>
      <c r="E10" s="4">
        <f>COUNTIF(H13:H138,"OUI")</f>
        <v>66</v>
      </c>
      <c r="F10" s="4">
        <f>E10-C10-13</f>
        <v>34</v>
      </c>
      <c r="G10" s="5">
        <f>COUNTIF(I13:I138,"OUI")</f>
        <v>45</v>
      </c>
      <c r="H10" s="6">
        <f>G10/D10</f>
        <v>1</v>
      </c>
      <c r="I10" s="6">
        <f>E10/A10</f>
        <v>0.57894736842105265</v>
      </c>
      <c r="J10" s="6">
        <f>D10/A10</f>
        <v>0.39473684210526316</v>
      </c>
      <c r="K10" s="9">
        <f>COUNTIF(J13:J131,"B")+COUNTIF(J13:J131,"A3")</f>
        <v>17</v>
      </c>
      <c r="L10" s="6">
        <f>K10/E10</f>
        <v>0.25757575757575757</v>
      </c>
      <c r="M10" s="9"/>
      <c r="N10" s="9"/>
      <c r="O10" s="5"/>
      <c r="P10" s="10"/>
      <c r="Q10" s="5"/>
      <c r="R10" s="12"/>
    </row>
    <row r="11" spans="1:23" s="2" customFormat="1" ht="41.5" customHeight="1" x14ac:dyDescent="0.3">
      <c r="A11" s="1"/>
      <c r="B11" s="32"/>
      <c r="D11" s="7" t="s">
        <v>380</v>
      </c>
      <c r="E11" s="8"/>
      <c r="F11" s="8" t="s">
        <v>424</v>
      </c>
      <c r="G11" s="17"/>
      <c r="H11" s="33"/>
      <c r="I11" s="33"/>
      <c r="J11" s="33"/>
      <c r="K11" s="1"/>
      <c r="L11" s="1"/>
      <c r="M11" s="1"/>
      <c r="O11" s="34"/>
      <c r="P11" s="35"/>
      <c r="U11" s="36"/>
    </row>
    <row r="12" spans="1:23" s="45" customFormat="1" ht="50.25" customHeight="1" x14ac:dyDescent="0.3">
      <c r="A12" s="37" t="s">
        <v>144</v>
      </c>
      <c r="B12" s="37" t="s">
        <v>250</v>
      </c>
      <c r="C12" s="37" t="s">
        <v>342</v>
      </c>
      <c r="D12" s="38" t="s">
        <v>385</v>
      </c>
      <c r="E12" s="38" t="s">
        <v>5</v>
      </c>
      <c r="F12" s="39" t="s">
        <v>6</v>
      </c>
      <c r="G12" s="39" t="s">
        <v>136</v>
      </c>
      <c r="H12" s="39" t="s">
        <v>153</v>
      </c>
      <c r="I12" s="38" t="s">
        <v>358</v>
      </c>
      <c r="J12" s="39" t="s">
        <v>195</v>
      </c>
      <c r="K12" s="39" t="s">
        <v>277</v>
      </c>
      <c r="L12" s="40" t="s">
        <v>2</v>
      </c>
      <c r="M12" s="40" t="s">
        <v>259</v>
      </c>
      <c r="N12" s="41" t="s">
        <v>258</v>
      </c>
      <c r="O12" s="41" t="s">
        <v>202</v>
      </c>
      <c r="P12" s="42" t="s">
        <v>388</v>
      </c>
      <c r="Q12" s="42" t="s">
        <v>383</v>
      </c>
      <c r="R12" s="43" t="s">
        <v>387</v>
      </c>
      <c r="S12" s="44" t="s">
        <v>386</v>
      </c>
    </row>
    <row r="13" spans="1:23" ht="34.450000000000003" customHeight="1" x14ac:dyDescent="0.3">
      <c r="A13" s="46" t="s">
        <v>91</v>
      </c>
      <c r="B13" s="47" t="s">
        <v>417</v>
      </c>
      <c r="C13" s="48" t="s">
        <v>1</v>
      </c>
      <c r="D13" s="49" t="s">
        <v>3</v>
      </c>
      <c r="E13" s="50" t="s">
        <v>361</v>
      </c>
      <c r="F13" s="51" t="s">
        <v>8</v>
      </c>
      <c r="G13" s="51" t="s">
        <v>116</v>
      </c>
      <c r="H13" s="52" t="s">
        <v>152</v>
      </c>
      <c r="I13" s="52" t="str">
        <f>IF(AND(C13="x",H13="OUI"),"OUI","NON")</f>
        <v>OUI</v>
      </c>
      <c r="J13" s="52" t="s">
        <v>263</v>
      </c>
      <c r="K13" s="53"/>
      <c r="L13" s="54"/>
      <c r="M13" s="54"/>
      <c r="N13" s="55"/>
      <c r="O13" s="56"/>
      <c r="P13" s="57"/>
      <c r="Q13" s="57"/>
      <c r="R13" s="58"/>
      <c r="S13" s="58"/>
      <c r="T13" s="15"/>
    </row>
    <row r="14" spans="1:23" ht="34.450000000000003" customHeight="1" x14ac:dyDescent="0.3">
      <c r="A14" s="59" t="s">
        <v>91</v>
      </c>
      <c r="B14" s="60" t="s">
        <v>417</v>
      </c>
      <c r="C14" s="61"/>
      <c r="D14" s="62" t="s">
        <v>3</v>
      </c>
      <c r="E14" s="63" t="s">
        <v>362</v>
      </c>
      <c r="F14" s="64" t="s">
        <v>310</v>
      </c>
      <c r="G14" s="64" t="s">
        <v>117</v>
      </c>
      <c r="H14" s="65" t="s">
        <v>154</v>
      </c>
      <c r="I14" s="65" t="str">
        <f t="shared" ref="I14:I77" si="0">IF(AND(C14="x",H14="OUI"),"OUI","NON")</f>
        <v>NON</v>
      </c>
      <c r="J14" s="65"/>
      <c r="K14" s="66"/>
      <c r="L14" s="67"/>
      <c r="M14" s="67"/>
      <c r="N14" s="68"/>
      <c r="O14" s="56"/>
      <c r="P14" s="57">
        <v>2014</v>
      </c>
      <c r="Q14" s="57"/>
      <c r="R14" s="58">
        <v>2014</v>
      </c>
      <c r="S14" s="58"/>
      <c r="T14" s="15"/>
    </row>
    <row r="15" spans="1:23" ht="34.450000000000003" customHeight="1" x14ac:dyDescent="0.3">
      <c r="A15" s="59" t="s">
        <v>91</v>
      </c>
      <c r="B15" s="60" t="s">
        <v>417</v>
      </c>
      <c r="C15" s="69"/>
      <c r="D15" s="62" t="s">
        <v>3</v>
      </c>
      <c r="E15" s="63" t="s">
        <v>327</v>
      </c>
      <c r="F15" s="64"/>
      <c r="G15" s="64" t="s">
        <v>328</v>
      </c>
      <c r="H15" s="65" t="s">
        <v>154</v>
      </c>
      <c r="I15" s="65" t="str">
        <f t="shared" si="0"/>
        <v>NON</v>
      </c>
      <c r="J15" s="65"/>
      <c r="K15" s="66"/>
      <c r="L15" s="67"/>
      <c r="M15" s="67"/>
      <c r="N15" s="68"/>
      <c r="O15" s="56"/>
      <c r="P15" s="57"/>
      <c r="Q15" s="57"/>
      <c r="R15" s="58"/>
      <c r="S15" s="58"/>
      <c r="T15" s="15"/>
    </row>
    <row r="16" spans="1:23" ht="34.450000000000003" customHeight="1" x14ac:dyDescent="0.3">
      <c r="A16" s="70" t="s">
        <v>90</v>
      </c>
      <c r="B16" s="71" t="s">
        <v>307</v>
      </c>
      <c r="C16" s="72" t="s">
        <v>1</v>
      </c>
      <c r="D16" s="73" t="s">
        <v>16</v>
      </c>
      <c r="E16" s="49" t="s">
        <v>208</v>
      </c>
      <c r="F16" s="51" t="s">
        <v>89</v>
      </c>
      <c r="G16" s="51" t="s">
        <v>203</v>
      </c>
      <c r="H16" s="52" t="s">
        <v>152</v>
      </c>
      <c r="I16" s="52" t="str">
        <f t="shared" si="0"/>
        <v>OUI</v>
      </c>
      <c r="J16" s="74" t="s">
        <v>194</v>
      </c>
      <c r="K16" s="53"/>
      <c r="L16" s="54"/>
      <c r="M16" s="54"/>
      <c r="N16" s="68">
        <v>2011</v>
      </c>
      <c r="O16" s="75" t="s">
        <v>257</v>
      </c>
      <c r="P16" s="57"/>
      <c r="Q16" s="57"/>
      <c r="R16" s="58"/>
      <c r="S16" s="58"/>
      <c r="T16" s="15"/>
    </row>
    <row r="17" spans="1:20" ht="34.450000000000003" customHeight="1" x14ac:dyDescent="0.3">
      <c r="A17" s="70" t="s">
        <v>90</v>
      </c>
      <c r="B17" s="71" t="s">
        <v>307</v>
      </c>
      <c r="C17" s="72" t="s">
        <v>1</v>
      </c>
      <c r="D17" s="73" t="s">
        <v>16</v>
      </c>
      <c r="E17" s="49" t="s">
        <v>208</v>
      </c>
      <c r="F17" s="51" t="s">
        <v>205</v>
      </c>
      <c r="G17" s="51" t="s">
        <v>203</v>
      </c>
      <c r="H17" s="52" t="s">
        <v>152</v>
      </c>
      <c r="I17" s="52" t="str">
        <f t="shared" si="0"/>
        <v>OUI</v>
      </c>
      <c r="J17" s="74" t="s">
        <v>194</v>
      </c>
      <c r="K17" s="53"/>
      <c r="L17" s="76"/>
      <c r="M17" s="76"/>
      <c r="N17" s="68">
        <v>2011</v>
      </c>
      <c r="O17" s="75" t="s">
        <v>257</v>
      </c>
      <c r="P17" s="57"/>
      <c r="Q17" s="57"/>
      <c r="R17" s="58"/>
      <c r="S17" s="58"/>
      <c r="T17" s="15"/>
    </row>
    <row r="18" spans="1:20" ht="34.450000000000003" customHeight="1" x14ac:dyDescent="0.3">
      <c r="A18" s="70" t="s">
        <v>90</v>
      </c>
      <c r="B18" s="71" t="s">
        <v>307</v>
      </c>
      <c r="C18" s="72" t="s">
        <v>1</v>
      </c>
      <c r="D18" s="73" t="s">
        <v>16</v>
      </c>
      <c r="E18" s="49" t="s">
        <v>207</v>
      </c>
      <c r="F18" s="51" t="s">
        <v>206</v>
      </c>
      <c r="G18" s="51" t="s">
        <v>203</v>
      </c>
      <c r="H18" s="52" t="s">
        <v>152</v>
      </c>
      <c r="I18" s="52" t="str">
        <f t="shared" si="0"/>
        <v>OUI</v>
      </c>
      <c r="J18" s="74" t="s">
        <v>194</v>
      </c>
      <c r="K18" s="53"/>
      <c r="L18" s="76"/>
      <c r="M18" s="76"/>
      <c r="N18" s="68">
        <v>2011</v>
      </c>
      <c r="O18" s="75" t="s">
        <v>257</v>
      </c>
      <c r="P18" s="57"/>
      <c r="Q18" s="57"/>
      <c r="R18" s="58"/>
      <c r="S18" s="58"/>
      <c r="T18" s="15"/>
    </row>
    <row r="19" spans="1:20" ht="34.450000000000003" customHeight="1" x14ac:dyDescent="0.3">
      <c r="A19" s="70" t="s">
        <v>90</v>
      </c>
      <c r="B19" s="71" t="s">
        <v>307</v>
      </c>
      <c r="C19" s="72" t="s">
        <v>1</v>
      </c>
      <c r="D19" s="73" t="s">
        <v>16</v>
      </c>
      <c r="E19" s="49" t="s">
        <v>207</v>
      </c>
      <c r="F19" s="51" t="s">
        <v>209</v>
      </c>
      <c r="G19" s="51" t="s">
        <v>203</v>
      </c>
      <c r="H19" s="52" t="s">
        <v>152</v>
      </c>
      <c r="I19" s="52" t="str">
        <f t="shared" si="0"/>
        <v>OUI</v>
      </c>
      <c r="J19" s="74" t="s">
        <v>194</v>
      </c>
      <c r="K19" s="53"/>
      <c r="L19" s="76"/>
      <c r="M19" s="76"/>
      <c r="N19" s="68">
        <v>2011</v>
      </c>
      <c r="O19" s="75" t="s">
        <v>257</v>
      </c>
      <c r="P19" s="57"/>
      <c r="Q19" s="57"/>
      <c r="R19" s="58"/>
      <c r="S19" s="58"/>
      <c r="T19" s="15"/>
    </row>
    <row r="20" spans="1:20" ht="34.450000000000003" customHeight="1" x14ac:dyDescent="0.3">
      <c r="A20" s="77" t="s">
        <v>90</v>
      </c>
      <c r="B20" s="78" t="s">
        <v>307</v>
      </c>
      <c r="C20" s="79"/>
      <c r="D20" s="80" t="s">
        <v>16</v>
      </c>
      <c r="E20" s="81" t="s">
        <v>17</v>
      </c>
      <c r="F20" s="82" t="s">
        <v>96</v>
      </c>
      <c r="G20" s="82" t="s">
        <v>308</v>
      </c>
      <c r="H20" s="83" t="s">
        <v>154</v>
      </c>
      <c r="I20" s="83" t="str">
        <f t="shared" si="0"/>
        <v>NON</v>
      </c>
      <c r="J20" s="83"/>
      <c r="K20" s="81" t="s">
        <v>349</v>
      </c>
      <c r="L20" s="67"/>
      <c r="M20" s="67"/>
      <c r="N20" s="68"/>
      <c r="O20" s="56"/>
      <c r="P20" s="57"/>
      <c r="Q20" s="57"/>
      <c r="R20" s="58"/>
      <c r="S20" s="58"/>
      <c r="T20" s="15"/>
    </row>
    <row r="21" spans="1:20" ht="34.450000000000003" customHeight="1" x14ac:dyDescent="0.3">
      <c r="A21" s="84" t="s">
        <v>90</v>
      </c>
      <c r="B21" s="85" t="s">
        <v>351</v>
      </c>
      <c r="C21" s="86"/>
      <c r="D21" s="87" t="s">
        <v>16</v>
      </c>
      <c r="E21" s="88" t="s">
        <v>17</v>
      </c>
      <c r="F21" s="89" t="s">
        <v>96</v>
      </c>
      <c r="G21" s="89" t="s">
        <v>347</v>
      </c>
      <c r="H21" s="90" t="s">
        <v>154</v>
      </c>
      <c r="I21" s="90" t="str">
        <f t="shared" si="0"/>
        <v>NON</v>
      </c>
      <c r="J21" s="90"/>
      <c r="K21" s="88" t="s">
        <v>348</v>
      </c>
      <c r="L21" s="67"/>
      <c r="M21" s="91" t="s">
        <v>390</v>
      </c>
      <c r="N21" s="68"/>
      <c r="O21" s="56"/>
      <c r="P21" s="57"/>
      <c r="Q21" s="57"/>
      <c r="R21" s="58"/>
      <c r="S21" s="58"/>
      <c r="T21" s="15"/>
    </row>
    <row r="22" spans="1:20" ht="34.450000000000003" customHeight="1" x14ac:dyDescent="0.3">
      <c r="A22" s="70" t="s">
        <v>18</v>
      </c>
      <c r="B22" s="92" t="s">
        <v>135</v>
      </c>
      <c r="C22" s="48" t="s">
        <v>1</v>
      </c>
      <c r="D22" s="73" t="s">
        <v>4</v>
      </c>
      <c r="E22" s="49" t="s">
        <v>10</v>
      </c>
      <c r="F22" s="51" t="s">
        <v>9</v>
      </c>
      <c r="G22" s="51" t="s">
        <v>132</v>
      </c>
      <c r="H22" s="52" t="s">
        <v>152</v>
      </c>
      <c r="I22" s="52" t="str">
        <f t="shared" si="0"/>
        <v>OUI</v>
      </c>
      <c r="J22" s="52" t="s">
        <v>194</v>
      </c>
      <c r="K22" s="53"/>
      <c r="L22" s="54"/>
      <c r="M22" s="54"/>
      <c r="N22" s="55"/>
      <c r="O22" s="56"/>
      <c r="P22" s="93" t="s">
        <v>391</v>
      </c>
      <c r="Q22" s="93" t="s">
        <v>400</v>
      </c>
      <c r="R22" s="58"/>
      <c r="S22" s="58"/>
      <c r="T22" s="15"/>
    </row>
    <row r="23" spans="1:20" ht="34.450000000000003" customHeight="1" x14ac:dyDescent="0.3">
      <c r="A23" s="70" t="s">
        <v>18</v>
      </c>
      <c r="B23" s="71" t="s">
        <v>135</v>
      </c>
      <c r="C23" s="48" t="s">
        <v>1</v>
      </c>
      <c r="D23" s="73" t="s">
        <v>4</v>
      </c>
      <c r="E23" s="73" t="s">
        <v>11</v>
      </c>
      <c r="F23" s="94" t="s">
        <v>97</v>
      </c>
      <c r="G23" s="94" t="s">
        <v>201</v>
      </c>
      <c r="H23" s="95" t="s">
        <v>152</v>
      </c>
      <c r="I23" s="95" t="str">
        <f>IF(AND(C23="x",H23="OUI"),"OUI","NON")</f>
        <v>OUI</v>
      </c>
      <c r="J23" s="52" t="s">
        <v>194</v>
      </c>
      <c r="K23" s="53"/>
      <c r="L23" s="67"/>
      <c r="M23" s="67"/>
      <c r="N23" s="68">
        <v>2011</v>
      </c>
      <c r="O23" s="96" t="s">
        <v>257</v>
      </c>
      <c r="P23" s="93" t="s">
        <v>391</v>
      </c>
      <c r="Q23" s="93" t="s">
        <v>400</v>
      </c>
      <c r="R23" s="58"/>
      <c r="S23" s="58"/>
      <c r="T23" s="15"/>
    </row>
    <row r="24" spans="1:20" ht="34.450000000000003" customHeight="1" x14ac:dyDescent="0.3">
      <c r="A24" s="70" t="s">
        <v>18</v>
      </c>
      <c r="B24" s="92" t="s">
        <v>135</v>
      </c>
      <c r="C24" s="48"/>
      <c r="D24" s="73" t="s">
        <v>4</v>
      </c>
      <c r="E24" s="49" t="s">
        <v>11</v>
      </c>
      <c r="F24" s="51" t="s">
        <v>13</v>
      </c>
      <c r="G24" s="51" t="s">
        <v>129</v>
      </c>
      <c r="H24" s="52" t="s">
        <v>152</v>
      </c>
      <c r="I24" s="52" t="str">
        <f t="shared" si="0"/>
        <v>NON</v>
      </c>
      <c r="J24" s="52" t="s">
        <v>267</v>
      </c>
      <c r="K24" s="53"/>
      <c r="L24" s="54"/>
      <c r="M24" s="54"/>
      <c r="N24" s="55"/>
      <c r="O24" s="56"/>
      <c r="P24" s="93" t="s">
        <v>391</v>
      </c>
      <c r="Q24" s="174" t="s">
        <v>392</v>
      </c>
      <c r="R24" s="58"/>
      <c r="S24" s="58"/>
      <c r="T24" s="15"/>
    </row>
    <row r="25" spans="1:20" ht="34.450000000000003" customHeight="1" x14ac:dyDescent="0.3">
      <c r="A25" s="70" t="s">
        <v>18</v>
      </c>
      <c r="B25" s="71" t="s">
        <v>135</v>
      </c>
      <c r="C25" s="48"/>
      <c r="D25" s="73" t="s">
        <v>4</v>
      </c>
      <c r="E25" s="49" t="s">
        <v>11</v>
      </c>
      <c r="F25" s="51" t="s">
        <v>14</v>
      </c>
      <c r="G25" s="51" t="s">
        <v>130</v>
      </c>
      <c r="H25" s="52" t="s">
        <v>152</v>
      </c>
      <c r="I25" s="52" t="str">
        <f t="shared" si="0"/>
        <v>NON</v>
      </c>
      <c r="J25" s="52" t="s">
        <v>267</v>
      </c>
      <c r="K25" s="53"/>
      <c r="L25" s="54"/>
      <c r="M25" s="54"/>
      <c r="N25" s="55"/>
      <c r="O25" s="56"/>
      <c r="P25" s="93" t="s">
        <v>391</v>
      </c>
      <c r="Q25" s="175"/>
      <c r="R25" s="58"/>
      <c r="S25" s="58"/>
      <c r="T25" s="15"/>
    </row>
    <row r="26" spans="1:20" ht="34.450000000000003" customHeight="1" x14ac:dyDescent="0.3">
      <c r="A26" s="70" t="s">
        <v>18</v>
      </c>
      <c r="B26" s="92" t="s">
        <v>135</v>
      </c>
      <c r="C26" s="48" t="s">
        <v>1</v>
      </c>
      <c r="D26" s="73" t="s">
        <v>4</v>
      </c>
      <c r="E26" s="49" t="s">
        <v>15</v>
      </c>
      <c r="F26" s="51" t="s">
        <v>12</v>
      </c>
      <c r="G26" s="51" t="s">
        <v>131</v>
      </c>
      <c r="H26" s="52" t="s">
        <v>152</v>
      </c>
      <c r="I26" s="52" t="str">
        <f t="shared" si="0"/>
        <v>OUI</v>
      </c>
      <c r="J26" s="52" t="s">
        <v>267</v>
      </c>
      <c r="K26" s="53"/>
      <c r="L26" s="54"/>
      <c r="M26" s="54"/>
      <c r="N26" s="55"/>
      <c r="O26" s="56"/>
      <c r="P26" s="93" t="s">
        <v>391</v>
      </c>
      <c r="Q26" s="176"/>
      <c r="R26" s="58"/>
      <c r="S26" s="58"/>
      <c r="T26" s="15"/>
    </row>
    <row r="27" spans="1:20" ht="34.450000000000003" customHeight="1" x14ac:dyDescent="0.3">
      <c r="A27" s="97" t="s">
        <v>18</v>
      </c>
      <c r="B27" s="92" t="s">
        <v>134</v>
      </c>
      <c r="C27" s="48" t="s">
        <v>1</v>
      </c>
      <c r="D27" s="49" t="s">
        <v>4</v>
      </c>
      <c r="E27" s="49" t="s">
        <v>311</v>
      </c>
      <c r="F27" s="51" t="s">
        <v>7</v>
      </c>
      <c r="G27" s="51" t="s">
        <v>133</v>
      </c>
      <c r="H27" s="52" t="s">
        <v>152</v>
      </c>
      <c r="I27" s="52" t="str">
        <f t="shared" si="0"/>
        <v>OUI</v>
      </c>
      <c r="J27" s="52" t="s">
        <v>263</v>
      </c>
      <c r="K27" s="53"/>
      <c r="L27" s="54"/>
      <c r="M27" s="54"/>
      <c r="N27" s="55"/>
      <c r="O27" s="56"/>
      <c r="P27" s="57"/>
      <c r="Q27" s="57"/>
      <c r="R27" s="58"/>
      <c r="S27" s="58"/>
      <c r="T27" s="15"/>
    </row>
    <row r="28" spans="1:20" s="105" customFormat="1" ht="34.450000000000003" customHeight="1" x14ac:dyDescent="0.3">
      <c r="A28" s="98" t="s">
        <v>18</v>
      </c>
      <c r="B28" s="99" t="s">
        <v>135</v>
      </c>
      <c r="C28" s="100"/>
      <c r="D28" s="101" t="s">
        <v>4</v>
      </c>
      <c r="E28" s="101" t="s">
        <v>364</v>
      </c>
      <c r="F28" s="102" t="s">
        <v>365</v>
      </c>
      <c r="G28" s="102"/>
      <c r="H28" s="103" t="s">
        <v>154</v>
      </c>
      <c r="I28" s="103" t="str">
        <f t="shared" si="0"/>
        <v>NON</v>
      </c>
      <c r="J28" s="103"/>
      <c r="K28" s="104"/>
      <c r="L28" s="67"/>
      <c r="M28" s="76"/>
      <c r="N28" s="68"/>
      <c r="O28" s="55" t="s">
        <v>272</v>
      </c>
      <c r="P28" s="57"/>
      <c r="Q28" s="57"/>
      <c r="R28" s="58"/>
      <c r="S28" s="58"/>
    </row>
    <row r="29" spans="1:20" s="105" customFormat="1" ht="34.450000000000003" customHeight="1" x14ac:dyDescent="0.3">
      <c r="A29" s="98" t="s">
        <v>18</v>
      </c>
      <c r="B29" s="99" t="s">
        <v>366</v>
      </c>
      <c r="C29" s="100"/>
      <c r="D29" s="101" t="s">
        <v>367</v>
      </c>
      <c r="E29" s="101" t="s">
        <v>368</v>
      </c>
      <c r="F29" s="102" t="s">
        <v>369</v>
      </c>
      <c r="G29" s="102" t="s">
        <v>370</v>
      </c>
      <c r="H29" s="103" t="s">
        <v>154</v>
      </c>
      <c r="I29" s="103" t="str">
        <f t="shared" si="0"/>
        <v>NON</v>
      </c>
      <c r="J29" s="103"/>
      <c r="K29" s="104"/>
      <c r="L29" s="67"/>
      <c r="M29" s="76"/>
      <c r="N29" s="106"/>
      <c r="O29" s="55" t="s">
        <v>272</v>
      </c>
      <c r="P29" s="57"/>
      <c r="Q29" s="57"/>
      <c r="R29" s="58"/>
      <c r="S29" s="58"/>
    </row>
    <row r="30" spans="1:20" s="105" customFormat="1" ht="34.450000000000003" customHeight="1" x14ac:dyDescent="0.3">
      <c r="A30" s="98" t="s">
        <v>18</v>
      </c>
      <c r="B30" s="99" t="s">
        <v>366</v>
      </c>
      <c r="C30" s="100"/>
      <c r="D30" s="101" t="s">
        <v>371</v>
      </c>
      <c r="E30" s="101" t="s">
        <v>372</v>
      </c>
      <c r="F30" s="101" t="s">
        <v>373</v>
      </c>
      <c r="G30" s="102" t="s">
        <v>374</v>
      </c>
      <c r="H30" s="103" t="s">
        <v>154</v>
      </c>
      <c r="I30" s="103" t="str">
        <f t="shared" si="0"/>
        <v>NON</v>
      </c>
      <c r="J30" s="103"/>
      <c r="K30" s="104"/>
      <c r="L30" s="67"/>
      <c r="M30" s="76"/>
      <c r="N30" s="106"/>
      <c r="O30" s="55" t="s">
        <v>272</v>
      </c>
      <c r="P30" s="57"/>
      <c r="Q30" s="57"/>
      <c r="R30" s="58"/>
      <c r="S30" s="58"/>
    </row>
    <row r="31" spans="1:20" s="105" customFormat="1" ht="34.450000000000003" customHeight="1" x14ac:dyDescent="0.3">
      <c r="A31" s="98" t="s">
        <v>18</v>
      </c>
      <c r="B31" s="99" t="s">
        <v>366</v>
      </c>
      <c r="C31" s="100"/>
      <c r="D31" s="101" t="s">
        <v>375</v>
      </c>
      <c r="E31" s="101" t="s">
        <v>376</v>
      </c>
      <c r="F31" s="101"/>
      <c r="G31" s="102"/>
      <c r="H31" s="103" t="s">
        <v>154</v>
      </c>
      <c r="I31" s="103" t="str">
        <f t="shared" si="0"/>
        <v>NON</v>
      </c>
      <c r="J31" s="103"/>
      <c r="K31" s="104"/>
      <c r="L31" s="67"/>
      <c r="M31" s="76"/>
      <c r="N31" s="106"/>
      <c r="O31" s="55" t="s">
        <v>272</v>
      </c>
      <c r="P31" s="57"/>
      <c r="Q31" s="57"/>
      <c r="R31" s="58"/>
      <c r="S31" s="58"/>
    </row>
    <row r="32" spans="1:20" ht="34.450000000000003" customHeight="1" x14ac:dyDescent="0.3">
      <c r="A32" s="98" t="s">
        <v>18</v>
      </c>
      <c r="B32" s="99" t="s">
        <v>366</v>
      </c>
      <c r="C32" s="100"/>
      <c r="D32" s="101" t="s">
        <v>377</v>
      </c>
      <c r="E32" s="101" t="s">
        <v>378</v>
      </c>
      <c r="F32" s="101"/>
      <c r="G32" s="102"/>
      <c r="H32" s="103" t="s">
        <v>154</v>
      </c>
      <c r="I32" s="103" t="str">
        <f t="shared" si="0"/>
        <v>NON</v>
      </c>
      <c r="J32" s="103"/>
      <c r="K32" s="104"/>
      <c r="L32" s="67"/>
      <c r="M32" s="76"/>
      <c r="N32" s="106"/>
      <c r="O32" s="55" t="s">
        <v>272</v>
      </c>
      <c r="P32" s="57"/>
      <c r="Q32" s="57"/>
      <c r="R32" s="58"/>
      <c r="S32" s="58"/>
      <c r="T32" s="15"/>
    </row>
    <row r="33" spans="1:20" ht="34.450000000000003" customHeight="1" x14ac:dyDescent="0.3">
      <c r="A33" s="107" t="s">
        <v>157</v>
      </c>
      <c r="B33" s="92" t="s">
        <v>118</v>
      </c>
      <c r="C33" s="72" t="s">
        <v>312</v>
      </c>
      <c r="D33" s="73">
        <v>116</v>
      </c>
      <c r="E33" s="108" t="s">
        <v>271</v>
      </c>
      <c r="F33" s="108" t="s">
        <v>28</v>
      </c>
      <c r="G33" s="108" t="s">
        <v>100</v>
      </c>
      <c r="H33" s="52" t="s">
        <v>152</v>
      </c>
      <c r="I33" s="52" t="str">
        <f t="shared" si="0"/>
        <v>OUI</v>
      </c>
      <c r="J33" s="52" t="s">
        <v>263</v>
      </c>
      <c r="K33" s="49" t="s">
        <v>291</v>
      </c>
      <c r="L33" s="54"/>
      <c r="M33" s="54"/>
      <c r="N33" s="55"/>
      <c r="O33" s="109"/>
      <c r="P33" s="57"/>
      <c r="Q33" s="57"/>
      <c r="R33" s="58"/>
      <c r="S33" s="58"/>
      <c r="T33" s="15"/>
    </row>
    <row r="34" spans="1:20" ht="34.450000000000003" customHeight="1" x14ac:dyDescent="0.3">
      <c r="A34" s="110" t="s">
        <v>157</v>
      </c>
      <c r="B34" s="111" t="s">
        <v>118</v>
      </c>
      <c r="C34" s="112"/>
      <c r="D34" s="113">
        <v>116</v>
      </c>
      <c r="E34" s="111" t="s">
        <v>107</v>
      </c>
      <c r="F34" s="114" t="s">
        <v>88</v>
      </c>
      <c r="G34" s="114"/>
      <c r="H34" s="115" t="s">
        <v>154</v>
      </c>
      <c r="I34" s="115" t="str">
        <f t="shared" si="0"/>
        <v>NON</v>
      </c>
      <c r="J34" s="115"/>
      <c r="K34" s="116"/>
      <c r="L34" s="76"/>
      <c r="M34" s="76"/>
      <c r="N34" s="68">
        <v>2011</v>
      </c>
      <c r="O34" s="96" t="s">
        <v>270</v>
      </c>
      <c r="P34" s="177" t="s">
        <v>292</v>
      </c>
      <c r="Q34" s="57"/>
      <c r="R34" s="58" t="s">
        <v>363</v>
      </c>
      <c r="S34" s="58"/>
      <c r="T34" s="15"/>
    </row>
    <row r="35" spans="1:20" ht="34.450000000000003" customHeight="1" x14ac:dyDescent="0.3">
      <c r="A35" s="117" t="s">
        <v>157</v>
      </c>
      <c r="B35" s="111" t="s">
        <v>118</v>
      </c>
      <c r="C35" s="112"/>
      <c r="D35" s="113">
        <v>116</v>
      </c>
      <c r="E35" s="118" t="s">
        <v>127</v>
      </c>
      <c r="F35" s="118"/>
      <c r="G35" s="114" t="s">
        <v>127</v>
      </c>
      <c r="H35" s="115" t="s">
        <v>154</v>
      </c>
      <c r="I35" s="115" t="str">
        <f t="shared" si="0"/>
        <v>NON</v>
      </c>
      <c r="J35" s="115"/>
      <c r="K35" s="116"/>
      <c r="L35" s="76"/>
      <c r="M35" s="76"/>
      <c r="N35" s="68"/>
      <c r="O35" s="68"/>
      <c r="P35" s="177"/>
      <c r="Q35" s="57"/>
      <c r="R35" s="58" t="s">
        <v>363</v>
      </c>
      <c r="S35" s="58"/>
      <c r="T35" s="15"/>
    </row>
    <row r="36" spans="1:20" ht="34.450000000000003" customHeight="1" x14ac:dyDescent="0.3">
      <c r="A36" s="117" t="s">
        <v>157</v>
      </c>
      <c r="B36" s="111" t="s">
        <v>118</v>
      </c>
      <c r="C36" s="112"/>
      <c r="D36" s="113">
        <v>116</v>
      </c>
      <c r="E36" s="118" t="s">
        <v>119</v>
      </c>
      <c r="F36" s="118"/>
      <c r="G36" s="114" t="s">
        <v>123</v>
      </c>
      <c r="H36" s="115" t="s">
        <v>154</v>
      </c>
      <c r="I36" s="115" t="str">
        <f t="shared" si="0"/>
        <v>NON</v>
      </c>
      <c r="J36" s="115"/>
      <c r="K36" s="116"/>
      <c r="L36" s="76"/>
      <c r="M36" s="76"/>
      <c r="N36" s="68"/>
      <c r="O36" s="68"/>
      <c r="P36" s="177"/>
      <c r="Q36" s="57"/>
      <c r="R36" s="58" t="s">
        <v>363</v>
      </c>
      <c r="S36" s="58"/>
      <c r="T36" s="15"/>
    </row>
    <row r="37" spans="1:20" ht="34.450000000000003" customHeight="1" x14ac:dyDescent="0.3">
      <c r="A37" s="117" t="s">
        <v>157</v>
      </c>
      <c r="B37" s="111" t="s">
        <v>118</v>
      </c>
      <c r="C37" s="112"/>
      <c r="D37" s="113">
        <v>116</v>
      </c>
      <c r="E37" s="118" t="s">
        <v>120</v>
      </c>
      <c r="F37" s="118"/>
      <c r="G37" s="114" t="s">
        <v>124</v>
      </c>
      <c r="H37" s="115" t="s">
        <v>154</v>
      </c>
      <c r="I37" s="115" t="str">
        <f t="shared" si="0"/>
        <v>NON</v>
      </c>
      <c r="J37" s="115"/>
      <c r="K37" s="116"/>
      <c r="L37" s="76"/>
      <c r="M37" s="76"/>
      <c r="N37" s="68"/>
      <c r="O37" s="68"/>
      <c r="P37" s="177"/>
      <c r="Q37" s="57"/>
      <c r="R37" s="58" t="s">
        <v>363</v>
      </c>
      <c r="S37" s="58"/>
      <c r="T37" s="15"/>
    </row>
    <row r="38" spans="1:20" ht="34.450000000000003" customHeight="1" x14ac:dyDescent="0.3">
      <c r="A38" s="119" t="s">
        <v>157</v>
      </c>
      <c r="B38" s="111" t="s">
        <v>118</v>
      </c>
      <c r="C38" s="120"/>
      <c r="D38" s="113">
        <v>116</v>
      </c>
      <c r="E38" s="118" t="s">
        <v>121</v>
      </c>
      <c r="F38" s="118"/>
      <c r="G38" s="114" t="s">
        <v>125</v>
      </c>
      <c r="H38" s="115" t="s">
        <v>154</v>
      </c>
      <c r="I38" s="115" t="str">
        <f t="shared" si="0"/>
        <v>NON</v>
      </c>
      <c r="J38" s="115"/>
      <c r="K38" s="116"/>
      <c r="L38" s="76"/>
      <c r="M38" s="76"/>
      <c r="N38" s="68"/>
      <c r="O38" s="68"/>
      <c r="P38" s="177"/>
      <c r="Q38" s="57"/>
      <c r="R38" s="58" t="s">
        <v>363</v>
      </c>
      <c r="S38" s="58"/>
      <c r="T38" s="15"/>
    </row>
    <row r="39" spans="1:20" ht="34.450000000000003" customHeight="1" x14ac:dyDescent="0.3">
      <c r="A39" s="117" t="s">
        <v>157</v>
      </c>
      <c r="B39" s="111" t="s">
        <v>118</v>
      </c>
      <c r="C39" s="120"/>
      <c r="D39" s="113">
        <v>116</v>
      </c>
      <c r="E39" s="118" t="s">
        <v>122</v>
      </c>
      <c r="F39" s="111"/>
      <c r="G39" s="114" t="s">
        <v>126</v>
      </c>
      <c r="H39" s="115" t="s">
        <v>154</v>
      </c>
      <c r="I39" s="115" t="str">
        <f t="shared" si="0"/>
        <v>NON</v>
      </c>
      <c r="J39" s="115"/>
      <c r="K39" s="116"/>
      <c r="L39" s="76"/>
      <c r="M39" s="76"/>
      <c r="N39" s="68"/>
      <c r="O39" s="56"/>
      <c r="P39" s="177"/>
      <c r="Q39" s="57"/>
      <c r="R39" s="58" t="s">
        <v>363</v>
      </c>
      <c r="S39" s="58"/>
      <c r="T39" s="15"/>
    </row>
    <row r="40" spans="1:20" ht="34.450000000000003" customHeight="1" x14ac:dyDescent="0.3">
      <c r="A40" s="121" t="s">
        <v>155</v>
      </c>
      <c r="B40" s="122" t="s">
        <v>351</v>
      </c>
      <c r="C40" s="123"/>
      <c r="D40" s="88" t="s">
        <v>16</v>
      </c>
      <c r="E40" s="124" t="s">
        <v>20</v>
      </c>
      <c r="F40" s="124" t="s">
        <v>19</v>
      </c>
      <c r="G40" s="124" t="s">
        <v>101</v>
      </c>
      <c r="H40" s="125" t="s">
        <v>154</v>
      </c>
      <c r="I40" s="125" t="str">
        <f t="shared" si="0"/>
        <v>NON</v>
      </c>
      <c r="J40" s="90"/>
      <c r="K40" s="88" t="s">
        <v>290</v>
      </c>
      <c r="L40" s="54"/>
      <c r="M40" s="54"/>
      <c r="N40" s="55"/>
      <c r="O40" s="96" t="s">
        <v>394</v>
      </c>
      <c r="P40" s="57"/>
      <c r="Q40" s="57"/>
      <c r="R40" s="58"/>
      <c r="S40" s="58"/>
      <c r="T40" s="15"/>
    </row>
    <row r="41" spans="1:20" ht="34.450000000000003" customHeight="1" x14ac:dyDescent="0.3">
      <c r="A41" s="70" t="s">
        <v>156</v>
      </c>
      <c r="B41" s="71" t="s">
        <v>178</v>
      </c>
      <c r="C41" s="72"/>
      <c r="D41" s="49" t="s">
        <v>16</v>
      </c>
      <c r="E41" s="108" t="s">
        <v>21</v>
      </c>
      <c r="F41" s="108" t="s">
        <v>24</v>
      </c>
      <c r="G41" s="108" t="s">
        <v>102</v>
      </c>
      <c r="H41" s="52" t="s">
        <v>152</v>
      </c>
      <c r="I41" s="52" t="str">
        <f t="shared" si="0"/>
        <v>NON</v>
      </c>
      <c r="J41" s="52" t="s">
        <v>267</v>
      </c>
      <c r="K41" s="53"/>
      <c r="L41" s="54"/>
      <c r="M41" s="54"/>
      <c r="N41" s="55"/>
      <c r="O41" s="109"/>
      <c r="P41" s="57"/>
      <c r="Q41" s="57"/>
      <c r="R41" s="58"/>
      <c r="S41" s="58"/>
      <c r="T41" s="15"/>
    </row>
    <row r="42" spans="1:20" ht="34.450000000000003" customHeight="1" x14ac:dyDescent="0.3">
      <c r="A42" s="70" t="s">
        <v>156</v>
      </c>
      <c r="B42" s="71" t="s">
        <v>178</v>
      </c>
      <c r="C42" s="72"/>
      <c r="D42" s="49" t="s">
        <v>23</v>
      </c>
      <c r="E42" s="108" t="s">
        <v>25</v>
      </c>
      <c r="F42" s="108" t="s">
        <v>27</v>
      </c>
      <c r="G42" s="108" t="s">
        <v>104</v>
      </c>
      <c r="H42" s="52" t="s">
        <v>152</v>
      </c>
      <c r="I42" s="52" t="str">
        <f t="shared" si="0"/>
        <v>NON</v>
      </c>
      <c r="J42" s="52" t="s">
        <v>267</v>
      </c>
      <c r="K42" s="53"/>
      <c r="L42" s="54"/>
      <c r="M42" s="54"/>
      <c r="N42" s="55"/>
      <c r="O42" s="109"/>
      <c r="P42" s="57"/>
      <c r="Q42" s="57"/>
      <c r="R42" s="58"/>
      <c r="S42" s="58"/>
      <c r="T42" s="15"/>
    </row>
    <row r="43" spans="1:20" ht="34.450000000000003" customHeight="1" x14ac:dyDescent="0.3">
      <c r="A43" s="70" t="s">
        <v>156</v>
      </c>
      <c r="B43" s="71" t="s">
        <v>108</v>
      </c>
      <c r="C43" s="72"/>
      <c r="D43" s="49" t="s">
        <v>16</v>
      </c>
      <c r="E43" s="108" t="s">
        <v>22</v>
      </c>
      <c r="F43" s="108" t="s">
        <v>24</v>
      </c>
      <c r="G43" s="108" t="s">
        <v>103</v>
      </c>
      <c r="H43" s="52" t="s">
        <v>152</v>
      </c>
      <c r="I43" s="52" t="str">
        <f t="shared" si="0"/>
        <v>NON</v>
      </c>
      <c r="J43" s="52" t="s">
        <v>267</v>
      </c>
      <c r="K43" s="49" t="s">
        <v>395</v>
      </c>
      <c r="L43" s="54"/>
      <c r="M43" s="54"/>
      <c r="N43" s="55"/>
      <c r="O43" s="109"/>
      <c r="P43" s="57"/>
      <c r="Q43" s="57"/>
      <c r="R43" s="58"/>
      <c r="S43" s="58"/>
      <c r="T43" s="15"/>
    </row>
    <row r="44" spans="1:20" ht="34.450000000000003" customHeight="1" x14ac:dyDescent="0.3">
      <c r="A44" s="70" t="s">
        <v>156</v>
      </c>
      <c r="B44" s="71" t="s">
        <v>108</v>
      </c>
      <c r="C44" s="72"/>
      <c r="D44" s="49" t="s">
        <v>23</v>
      </c>
      <c r="E44" s="108" t="s">
        <v>26</v>
      </c>
      <c r="F44" s="108" t="s">
        <v>27</v>
      </c>
      <c r="G44" s="108" t="s">
        <v>105</v>
      </c>
      <c r="H44" s="52" t="s">
        <v>152</v>
      </c>
      <c r="I44" s="52" t="str">
        <f t="shared" si="0"/>
        <v>NON</v>
      </c>
      <c r="J44" s="52" t="s">
        <v>267</v>
      </c>
      <c r="K44" s="53"/>
      <c r="L44" s="54"/>
      <c r="M44" s="54"/>
      <c r="N44" s="55"/>
      <c r="O44" s="109"/>
      <c r="P44" s="57"/>
      <c r="Q44" s="57"/>
      <c r="R44" s="58"/>
      <c r="S44" s="58"/>
      <c r="T44" s="15"/>
    </row>
    <row r="45" spans="1:20" ht="34.450000000000003" customHeight="1" x14ac:dyDescent="0.3">
      <c r="A45" s="110" t="s">
        <v>156</v>
      </c>
      <c r="B45" s="126" t="s">
        <v>178</v>
      </c>
      <c r="C45" s="112"/>
      <c r="D45" s="118" t="s">
        <v>16</v>
      </c>
      <c r="E45" s="111" t="s">
        <v>106</v>
      </c>
      <c r="F45" s="114" t="s">
        <v>87</v>
      </c>
      <c r="G45" s="114" t="s">
        <v>273</v>
      </c>
      <c r="H45" s="115" t="s">
        <v>154</v>
      </c>
      <c r="I45" s="115" t="str">
        <f t="shared" si="0"/>
        <v>NON</v>
      </c>
      <c r="J45" s="115" t="s">
        <v>267</v>
      </c>
      <c r="K45" s="116"/>
      <c r="L45" s="76"/>
      <c r="M45" s="76"/>
      <c r="N45" s="68">
        <v>2011</v>
      </c>
      <c r="O45" s="96" t="s">
        <v>269</v>
      </c>
      <c r="P45" s="57">
        <v>2013</v>
      </c>
      <c r="Q45" s="57" t="s">
        <v>396</v>
      </c>
      <c r="R45" s="58" t="s">
        <v>363</v>
      </c>
      <c r="S45" s="58"/>
      <c r="T45" s="15"/>
    </row>
    <row r="46" spans="1:20" ht="34.450000000000003" customHeight="1" x14ac:dyDescent="0.3">
      <c r="A46" s="70" t="s">
        <v>29</v>
      </c>
      <c r="B46" s="71" t="s">
        <v>137</v>
      </c>
      <c r="C46" s="72" t="s">
        <v>1</v>
      </c>
      <c r="D46" s="73" t="s">
        <v>30</v>
      </c>
      <c r="E46" s="92" t="s">
        <v>35</v>
      </c>
      <c r="F46" s="92" t="s">
        <v>31</v>
      </c>
      <c r="G46" s="92" t="s">
        <v>281</v>
      </c>
      <c r="H46" s="48" t="s">
        <v>152</v>
      </c>
      <c r="I46" s="48" t="str">
        <f t="shared" si="0"/>
        <v>OUI</v>
      </c>
      <c r="J46" s="48" t="s">
        <v>267</v>
      </c>
      <c r="K46" s="127"/>
      <c r="L46" s="76"/>
      <c r="M46" s="76"/>
      <c r="N46" s="68"/>
      <c r="O46" s="56"/>
      <c r="P46" s="57"/>
      <c r="Q46" s="57"/>
      <c r="R46" s="58"/>
      <c r="S46" s="58"/>
      <c r="T46" s="15"/>
    </row>
    <row r="47" spans="1:20" ht="34.450000000000003" customHeight="1" x14ac:dyDescent="0.3">
      <c r="A47" s="70" t="s">
        <v>29</v>
      </c>
      <c r="B47" s="71" t="s">
        <v>137</v>
      </c>
      <c r="C47" s="72" t="s">
        <v>1</v>
      </c>
      <c r="D47" s="73" t="s">
        <v>30</v>
      </c>
      <c r="E47" s="92" t="s">
        <v>34</v>
      </c>
      <c r="F47" s="92" t="s">
        <v>31</v>
      </c>
      <c r="G47" s="92" t="s">
        <v>282</v>
      </c>
      <c r="H47" s="48" t="s">
        <v>152</v>
      </c>
      <c r="I47" s="48" t="str">
        <f t="shared" si="0"/>
        <v>OUI</v>
      </c>
      <c r="J47" s="48" t="s">
        <v>267</v>
      </c>
      <c r="K47" s="127"/>
      <c r="L47" s="76"/>
      <c r="M47" s="76"/>
      <c r="N47" s="68"/>
      <c r="O47" s="56"/>
      <c r="P47" s="57"/>
      <c r="Q47" s="57"/>
      <c r="R47" s="58"/>
      <c r="S47" s="58"/>
      <c r="T47" s="15"/>
    </row>
    <row r="48" spans="1:20" ht="34.450000000000003" customHeight="1" x14ac:dyDescent="0.3">
      <c r="A48" s="70" t="s">
        <v>29</v>
      </c>
      <c r="B48" s="71" t="s">
        <v>137</v>
      </c>
      <c r="C48" s="72"/>
      <c r="D48" s="73" t="s">
        <v>30</v>
      </c>
      <c r="E48" s="92" t="s">
        <v>36</v>
      </c>
      <c r="F48" s="92" t="s">
        <v>31</v>
      </c>
      <c r="G48" s="92" t="s">
        <v>283</v>
      </c>
      <c r="H48" s="48" t="s">
        <v>152</v>
      </c>
      <c r="I48" s="48" t="str">
        <f t="shared" si="0"/>
        <v>NON</v>
      </c>
      <c r="J48" s="48" t="s">
        <v>267</v>
      </c>
      <c r="K48" s="127"/>
      <c r="L48" s="76"/>
      <c r="M48" s="76"/>
      <c r="N48" s="68"/>
      <c r="O48" s="56"/>
      <c r="P48" s="57"/>
      <c r="Q48" s="57"/>
      <c r="R48" s="58"/>
      <c r="S48" s="58"/>
      <c r="T48" s="15"/>
    </row>
    <row r="49" spans="1:20" ht="34.450000000000003" customHeight="1" x14ac:dyDescent="0.3">
      <c r="A49" s="70" t="s">
        <v>29</v>
      </c>
      <c r="B49" s="71" t="s">
        <v>137</v>
      </c>
      <c r="C49" s="72" t="s">
        <v>1</v>
      </c>
      <c r="D49" s="73" t="s">
        <v>30</v>
      </c>
      <c r="E49" s="92" t="s">
        <v>37</v>
      </c>
      <c r="F49" s="92" t="s">
        <v>32</v>
      </c>
      <c r="G49" s="92" t="s">
        <v>293</v>
      </c>
      <c r="H49" s="48" t="s">
        <v>152</v>
      </c>
      <c r="I49" s="48" t="str">
        <f t="shared" si="0"/>
        <v>OUI</v>
      </c>
      <c r="J49" s="48" t="s">
        <v>194</v>
      </c>
      <c r="K49" s="127" t="s">
        <v>294</v>
      </c>
      <c r="L49" s="76"/>
      <c r="M49" s="76"/>
      <c r="N49" s="68"/>
      <c r="O49" s="56"/>
      <c r="P49" s="57"/>
      <c r="Q49" s="57"/>
      <c r="R49" s="58"/>
      <c r="S49" s="58"/>
      <c r="T49" s="15"/>
    </row>
    <row r="50" spans="1:20" ht="34.450000000000003" customHeight="1" x14ac:dyDescent="0.3">
      <c r="A50" s="70" t="s">
        <v>29</v>
      </c>
      <c r="B50" s="71" t="s">
        <v>137</v>
      </c>
      <c r="C50" s="72" t="s">
        <v>1</v>
      </c>
      <c r="D50" s="73" t="s">
        <v>30</v>
      </c>
      <c r="E50" s="49" t="s">
        <v>139</v>
      </c>
      <c r="F50" s="49" t="s">
        <v>140</v>
      </c>
      <c r="G50" s="49" t="s">
        <v>284</v>
      </c>
      <c r="H50" s="52" t="s">
        <v>152</v>
      </c>
      <c r="I50" s="52" t="str">
        <f t="shared" si="0"/>
        <v>OUI</v>
      </c>
      <c r="J50" s="48" t="s">
        <v>267</v>
      </c>
      <c r="K50" s="53"/>
      <c r="L50" s="76"/>
      <c r="M50" s="76"/>
      <c r="N50" s="68">
        <v>2011</v>
      </c>
      <c r="O50" s="75" t="s">
        <v>257</v>
      </c>
      <c r="P50" s="57"/>
      <c r="Q50" s="57"/>
      <c r="R50" s="58"/>
      <c r="S50" s="58"/>
      <c r="T50" s="15"/>
    </row>
    <row r="51" spans="1:20" ht="34.450000000000003" customHeight="1" x14ac:dyDescent="0.3">
      <c r="A51" s="70" t="s">
        <v>29</v>
      </c>
      <c r="B51" s="71" t="s">
        <v>138</v>
      </c>
      <c r="C51" s="72"/>
      <c r="D51" s="73" t="s">
        <v>30</v>
      </c>
      <c r="E51" s="92" t="s">
        <v>99</v>
      </c>
      <c r="F51" s="51" t="s">
        <v>33</v>
      </c>
      <c r="G51" s="92" t="s">
        <v>285</v>
      </c>
      <c r="H51" s="74" t="s">
        <v>152</v>
      </c>
      <c r="I51" s="74" t="str">
        <f t="shared" si="0"/>
        <v>NON</v>
      </c>
      <c r="J51" s="48" t="s">
        <v>194</v>
      </c>
      <c r="K51" s="128"/>
      <c r="L51" s="54">
        <v>2010</v>
      </c>
      <c r="M51" s="91" t="s">
        <v>301</v>
      </c>
      <c r="N51" s="56"/>
      <c r="O51" s="56"/>
      <c r="P51" s="57"/>
      <c r="Q51" s="57"/>
      <c r="R51" s="58"/>
      <c r="S51" s="58"/>
      <c r="T51" s="15"/>
    </row>
    <row r="52" spans="1:20" ht="34.450000000000003" customHeight="1" x14ac:dyDescent="0.3">
      <c r="A52" s="70" t="s">
        <v>29</v>
      </c>
      <c r="B52" s="71" t="s">
        <v>137</v>
      </c>
      <c r="C52" s="72" t="s">
        <v>1</v>
      </c>
      <c r="D52" s="73" t="s">
        <v>30</v>
      </c>
      <c r="E52" s="49" t="s">
        <v>187</v>
      </c>
      <c r="F52" s="49" t="s">
        <v>143</v>
      </c>
      <c r="G52" s="49" t="s">
        <v>288</v>
      </c>
      <c r="H52" s="52" t="s">
        <v>152</v>
      </c>
      <c r="I52" s="52" t="str">
        <f t="shared" si="0"/>
        <v>OUI</v>
      </c>
      <c r="J52" s="52" t="s">
        <v>267</v>
      </c>
      <c r="K52" s="53"/>
      <c r="L52" s="76"/>
      <c r="M52" s="76"/>
      <c r="N52" s="68">
        <v>2011</v>
      </c>
      <c r="O52" s="75" t="s">
        <v>257</v>
      </c>
      <c r="P52" s="57"/>
      <c r="Q52" s="57"/>
      <c r="R52" s="58"/>
      <c r="S52" s="58"/>
      <c r="T52" s="15"/>
    </row>
    <row r="53" spans="1:20" ht="34.450000000000003" customHeight="1" x14ac:dyDescent="0.3">
      <c r="A53" s="117" t="s">
        <v>29</v>
      </c>
      <c r="B53" s="111" t="s">
        <v>137</v>
      </c>
      <c r="C53" s="120"/>
      <c r="D53" s="118" t="s">
        <v>30</v>
      </c>
      <c r="E53" s="118" t="s">
        <v>324</v>
      </c>
      <c r="F53" s="118" t="s">
        <v>325</v>
      </c>
      <c r="G53" s="118" t="s">
        <v>286</v>
      </c>
      <c r="H53" s="115" t="s">
        <v>154</v>
      </c>
      <c r="I53" s="115" t="str">
        <f t="shared" si="0"/>
        <v>NON</v>
      </c>
      <c r="J53" s="115"/>
      <c r="K53" s="118" t="s">
        <v>295</v>
      </c>
      <c r="L53" s="76"/>
      <c r="M53" s="76"/>
      <c r="N53" s="68"/>
      <c r="O53" s="56"/>
      <c r="P53" s="57"/>
      <c r="Q53" s="57"/>
      <c r="R53" s="58" t="s">
        <v>363</v>
      </c>
      <c r="S53" s="58"/>
      <c r="T53" s="15"/>
    </row>
    <row r="54" spans="1:20" ht="34.450000000000003" customHeight="1" x14ac:dyDescent="0.3">
      <c r="A54" s="77" t="s">
        <v>29</v>
      </c>
      <c r="B54" s="78" t="s">
        <v>137</v>
      </c>
      <c r="C54" s="79"/>
      <c r="D54" s="80" t="s">
        <v>30</v>
      </c>
      <c r="E54" s="81" t="s">
        <v>141</v>
      </c>
      <c r="F54" s="81" t="s">
        <v>142</v>
      </c>
      <c r="G54" s="81" t="s">
        <v>287</v>
      </c>
      <c r="H54" s="129" t="s">
        <v>154</v>
      </c>
      <c r="I54" s="129" t="str">
        <f t="shared" si="0"/>
        <v>NON</v>
      </c>
      <c r="J54" s="129"/>
      <c r="K54" s="81" t="s">
        <v>340</v>
      </c>
      <c r="L54" s="76"/>
      <c r="M54" s="76"/>
      <c r="N54" s="68"/>
      <c r="O54" s="56"/>
      <c r="P54" s="57"/>
      <c r="Q54" s="57"/>
      <c r="R54" s="58"/>
      <c r="S54" s="58"/>
      <c r="T54" s="15"/>
    </row>
    <row r="55" spans="1:20" ht="34.450000000000003" customHeight="1" x14ac:dyDescent="0.3">
      <c r="A55" s="77" t="s">
        <v>29</v>
      </c>
      <c r="B55" s="78" t="s">
        <v>137</v>
      </c>
      <c r="C55" s="79"/>
      <c r="D55" s="80" t="s">
        <v>30</v>
      </c>
      <c r="E55" s="81" t="s">
        <v>332</v>
      </c>
      <c r="F55" s="81" t="s">
        <v>333</v>
      </c>
      <c r="G55" s="81" t="s">
        <v>329</v>
      </c>
      <c r="H55" s="129" t="s">
        <v>154</v>
      </c>
      <c r="I55" s="129" t="str">
        <f t="shared" si="0"/>
        <v>NON</v>
      </c>
      <c r="J55" s="129"/>
      <c r="K55" s="81" t="s">
        <v>339</v>
      </c>
      <c r="L55" s="76"/>
      <c r="M55" s="76"/>
      <c r="N55" s="68"/>
      <c r="O55" s="56"/>
      <c r="P55" s="57"/>
      <c r="Q55" s="57"/>
      <c r="R55" s="58"/>
      <c r="S55" s="58"/>
      <c r="T55" s="15"/>
    </row>
    <row r="56" spans="1:20" ht="34.450000000000003" customHeight="1" x14ac:dyDescent="0.3">
      <c r="A56" s="77" t="s">
        <v>29</v>
      </c>
      <c r="B56" s="78" t="s">
        <v>137</v>
      </c>
      <c r="C56" s="79"/>
      <c r="D56" s="80" t="s">
        <v>30</v>
      </c>
      <c r="E56" s="81" t="s">
        <v>336</v>
      </c>
      <c r="F56" s="81" t="s">
        <v>337</v>
      </c>
      <c r="G56" s="81" t="s">
        <v>330</v>
      </c>
      <c r="H56" s="129" t="s">
        <v>154</v>
      </c>
      <c r="I56" s="129" t="str">
        <f t="shared" si="0"/>
        <v>NON</v>
      </c>
      <c r="J56" s="129"/>
      <c r="K56" s="81" t="s">
        <v>338</v>
      </c>
      <c r="L56" s="76"/>
      <c r="M56" s="76"/>
      <c r="N56" s="68"/>
      <c r="O56" s="56"/>
      <c r="P56" s="57"/>
      <c r="Q56" s="57"/>
      <c r="R56" s="58"/>
      <c r="S56" s="58"/>
      <c r="T56" s="15"/>
    </row>
    <row r="57" spans="1:20" ht="34.450000000000003" customHeight="1" x14ac:dyDescent="0.3">
      <c r="A57" s="77" t="s">
        <v>29</v>
      </c>
      <c r="B57" s="78" t="s">
        <v>137</v>
      </c>
      <c r="C57" s="79"/>
      <c r="D57" s="80" t="s">
        <v>30</v>
      </c>
      <c r="E57" s="81" t="s">
        <v>334</v>
      </c>
      <c r="F57" s="81" t="s">
        <v>335</v>
      </c>
      <c r="G57" s="81" t="s">
        <v>331</v>
      </c>
      <c r="H57" s="129" t="s">
        <v>154</v>
      </c>
      <c r="I57" s="129" t="str">
        <f t="shared" si="0"/>
        <v>NON</v>
      </c>
      <c r="J57" s="129"/>
      <c r="K57" s="81" t="s">
        <v>339</v>
      </c>
      <c r="L57" s="76"/>
      <c r="M57" s="76"/>
      <c r="N57" s="68"/>
      <c r="O57" s="56"/>
      <c r="P57" s="57"/>
      <c r="Q57" s="57"/>
      <c r="R57" s="58"/>
      <c r="S57" s="58"/>
      <c r="T57" s="15"/>
    </row>
    <row r="58" spans="1:20" ht="34.450000000000003" customHeight="1" x14ac:dyDescent="0.3">
      <c r="A58" s="70" t="s">
        <v>160</v>
      </c>
      <c r="B58" s="92" t="s">
        <v>175</v>
      </c>
      <c r="C58" s="72" t="s">
        <v>1</v>
      </c>
      <c r="D58" s="73">
        <v>59</v>
      </c>
      <c r="E58" s="92" t="s">
        <v>43</v>
      </c>
      <c r="F58" s="108" t="s">
        <v>19</v>
      </c>
      <c r="G58" s="108" t="s">
        <v>112</v>
      </c>
      <c r="H58" s="48" t="s">
        <v>152</v>
      </c>
      <c r="I58" s="48" t="str">
        <f t="shared" si="0"/>
        <v>OUI</v>
      </c>
      <c r="J58" s="52" t="s">
        <v>263</v>
      </c>
      <c r="K58" s="53"/>
      <c r="L58" s="76"/>
      <c r="M58" s="76"/>
      <c r="N58" s="68"/>
      <c r="O58" s="68"/>
      <c r="P58" s="57"/>
      <c r="Q58" s="57"/>
      <c r="R58" s="58"/>
      <c r="S58" s="58"/>
      <c r="T58" s="15"/>
    </row>
    <row r="59" spans="1:20" ht="34.450000000000003" customHeight="1" x14ac:dyDescent="0.3">
      <c r="A59" s="70" t="s">
        <v>160</v>
      </c>
      <c r="B59" s="92" t="s">
        <v>175</v>
      </c>
      <c r="C59" s="72" t="s">
        <v>1</v>
      </c>
      <c r="D59" s="73">
        <v>59</v>
      </c>
      <c r="E59" s="92" t="s">
        <v>43</v>
      </c>
      <c r="F59" s="92" t="s">
        <v>55</v>
      </c>
      <c r="G59" s="108" t="s">
        <v>113</v>
      </c>
      <c r="H59" s="48" t="s">
        <v>152</v>
      </c>
      <c r="I59" s="48" t="str">
        <f t="shared" si="0"/>
        <v>OUI</v>
      </c>
      <c r="J59" s="52" t="s">
        <v>263</v>
      </c>
      <c r="K59" s="53"/>
      <c r="L59" s="76"/>
      <c r="M59" s="76"/>
      <c r="N59" s="68"/>
      <c r="O59" s="68"/>
      <c r="P59" s="57"/>
      <c r="Q59" s="57"/>
      <c r="R59" s="58"/>
      <c r="S59" s="58"/>
      <c r="T59" s="15"/>
    </row>
    <row r="60" spans="1:20" ht="34.450000000000003" customHeight="1" x14ac:dyDescent="0.3">
      <c r="A60" s="70" t="s">
        <v>160</v>
      </c>
      <c r="B60" s="92" t="s">
        <v>176</v>
      </c>
      <c r="C60" s="72" t="s">
        <v>1</v>
      </c>
      <c r="D60" s="73">
        <v>59</v>
      </c>
      <c r="E60" s="92" t="s">
        <v>46</v>
      </c>
      <c r="F60" s="92" t="s">
        <v>68</v>
      </c>
      <c r="G60" s="92" t="s">
        <v>115</v>
      </c>
      <c r="H60" s="48" t="s">
        <v>152</v>
      </c>
      <c r="I60" s="48" t="str">
        <f t="shared" si="0"/>
        <v>OUI</v>
      </c>
      <c r="J60" s="52" t="s">
        <v>263</v>
      </c>
      <c r="K60" s="53"/>
      <c r="L60" s="76"/>
      <c r="M60" s="76"/>
      <c r="N60" s="68"/>
      <c r="O60" s="68"/>
      <c r="P60" s="57"/>
      <c r="Q60" s="57"/>
      <c r="R60" s="58"/>
      <c r="S60" s="58"/>
      <c r="T60" s="15"/>
    </row>
    <row r="61" spans="1:20" ht="34.450000000000003" customHeight="1" x14ac:dyDescent="0.3">
      <c r="A61" s="70" t="s">
        <v>160</v>
      </c>
      <c r="B61" s="92" t="s">
        <v>177</v>
      </c>
      <c r="C61" s="72" t="s">
        <v>1</v>
      </c>
      <c r="D61" s="73">
        <v>59</v>
      </c>
      <c r="E61" s="92" t="s">
        <v>41</v>
      </c>
      <c r="F61" s="92" t="s">
        <v>52</v>
      </c>
      <c r="G61" s="92" t="s">
        <v>128</v>
      </c>
      <c r="H61" s="48" t="s">
        <v>152</v>
      </c>
      <c r="I61" s="48" t="str">
        <f t="shared" si="0"/>
        <v>OUI</v>
      </c>
      <c r="J61" s="52" t="s">
        <v>263</v>
      </c>
      <c r="K61" s="53"/>
      <c r="L61" s="76"/>
      <c r="M61" s="76"/>
      <c r="N61" s="68"/>
      <c r="O61" s="68"/>
      <c r="P61" s="57"/>
      <c r="Q61" s="57"/>
      <c r="R61" s="58"/>
      <c r="S61" s="58"/>
      <c r="T61" s="15"/>
    </row>
    <row r="62" spans="1:20" ht="34.450000000000003" customHeight="1" x14ac:dyDescent="0.3">
      <c r="A62" s="70" t="s">
        <v>160</v>
      </c>
      <c r="B62" s="92" t="s">
        <v>177</v>
      </c>
      <c r="C62" s="72" t="s">
        <v>1</v>
      </c>
      <c r="D62" s="73">
        <v>59</v>
      </c>
      <c r="E62" s="92" t="s">
        <v>41</v>
      </c>
      <c r="F62" s="92" t="s">
        <v>53</v>
      </c>
      <c r="G62" s="92" t="s">
        <v>109</v>
      </c>
      <c r="H62" s="48" t="s">
        <v>152</v>
      </c>
      <c r="I62" s="48" t="str">
        <f t="shared" si="0"/>
        <v>OUI</v>
      </c>
      <c r="J62" s="52" t="s">
        <v>263</v>
      </c>
      <c r="K62" s="53"/>
      <c r="L62" s="76"/>
      <c r="M62" s="76"/>
      <c r="N62" s="68"/>
      <c r="O62" s="68"/>
      <c r="P62" s="57"/>
      <c r="Q62" s="57"/>
      <c r="R62" s="58"/>
      <c r="S62" s="58"/>
      <c r="T62" s="15"/>
    </row>
    <row r="63" spans="1:20" ht="34.450000000000003" customHeight="1" x14ac:dyDescent="0.3">
      <c r="A63" s="70" t="s">
        <v>160</v>
      </c>
      <c r="B63" s="92" t="s">
        <v>177</v>
      </c>
      <c r="C63" s="72"/>
      <c r="D63" s="73">
        <v>59</v>
      </c>
      <c r="E63" s="92" t="s">
        <v>41</v>
      </c>
      <c r="F63" s="92" t="s">
        <v>220</v>
      </c>
      <c r="G63" s="92" t="s">
        <v>219</v>
      </c>
      <c r="H63" s="48" t="s">
        <v>152</v>
      </c>
      <c r="I63" s="48" t="str">
        <f t="shared" si="0"/>
        <v>NON</v>
      </c>
      <c r="J63" s="48" t="s">
        <v>263</v>
      </c>
      <c r="K63" s="127" t="s">
        <v>221</v>
      </c>
      <c r="L63" s="76"/>
      <c r="M63" s="76"/>
      <c r="N63" s="68"/>
      <c r="O63" s="68"/>
      <c r="P63" s="57"/>
      <c r="Q63" s="57"/>
      <c r="R63" s="58"/>
      <c r="S63" s="58"/>
      <c r="T63" s="15"/>
    </row>
    <row r="64" spans="1:20" ht="45.7" customHeight="1" x14ac:dyDescent="0.3">
      <c r="A64" s="77" t="s">
        <v>160</v>
      </c>
      <c r="B64" s="130" t="s">
        <v>159</v>
      </c>
      <c r="C64" s="79"/>
      <c r="D64" s="80">
        <v>59</v>
      </c>
      <c r="E64" s="130" t="s">
        <v>38</v>
      </c>
      <c r="F64" s="130" t="s">
        <v>44</v>
      </c>
      <c r="G64" s="130" t="s">
        <v>210</v>
      </c>
      <c r="H64" s="131" t="s">
        <v>154</v>
      </c>
      <c r="I64" s="131" t="str">
        <f t="shared" si="0"/>
        <v>NON</v>
      </c>
      <c r="J64" s="131"/>
      <c r="K64" s="132"/>
      <c r="L64" s="76"/>
      <c r="M64" s="76"/>
      <c r="N64" s="68"/>
      <c r="O64" s="68"/>
      <c r="P64" s="93" t="s">
        <v>397</v>
      </c>
      <c r="Q64" s="93" t="s">
        <v>384</v>
      </c>
      <c r="R64" s="133"/>
      <c r="S64" s="58"/>
      <c r="T64" s="15"/>
    </row>
    <row r="65" spans="1:20" ht="45.7" customHeight="1" x14ac:dyDescent="0.3">
      <c r="A65" s="77" t="s">
        <v>160</v>
      </c>
      <c r="B65" s="130" t="s">
        <v>159</v>
      </c>
      <c r="C65" s="79"/>
      <c r="D65" s="80">
        <v>59</v>
      </c>
      <c r="E65" s="130" t="s">
        <v>48</v>
      </c>
      <c r="F65" s="130" t="s">
        <v>49</v>
      </c>
      <c r="G65" s="130" t="s">
        <v>211</v>
      </c>
      <c r="H65" s="131" t="s">
        <v>154</v>
      </c>
      <c r="I65" s="131" t="str">
        <f t="shared" si="0"/>
        <v>NON</v>
      </c>
      <c r="J65" s="131"/>
      <c r="K65" s="132"/>
      <c r="L65" s="76"/>
      <c r="M65" s="76"/>
      <c r="N65" s="68"/>
      <c r="O65" s="68"/>
      <c r="P65" s="93" t="s">
        <v>397</v>
      </c>
      <c r="Q65" s="93" t="s">
        <v>384</v>
      </c>
      <c r="R65" s="133"/>
      <c r="S65" s="58"/>
      <c r="T65" s="15"/>
    </row>
    <row r="66" spans="1:20" ht="45.7" customHeight="1" x14ac:dyDescent="0.3">
      <c r="A66" s="77" t="s">
        <v>160</v>
      </c>
      <c r="B66" s="130" t="s">
        <v>159</v>
      </c>
      <c r="C66" s="79"/>
      <c r="D66" s="80">
        <v>59</v>
      </c>
      <c r="E66" s="130" t="s">
        <v>39</v>
      </c>
      <c r="F66" s="130" t="s">
        <v>49</v>
      </c>
      <c r="G66" s="130" t="s">
        <v>223</v>
      </c>
      <c r="H66" s="131" t="s">
        <v>154</v>
      </c>
      <c r="I66" s="131" t="str">
        <f t="shared" si="0"/>
        <v>NON</v>
      </c>
      <c r="J66" s="131"/>
      <c r="K66" s="132"/>
      <c r="L66" s="76"/>
      <c r="M66" s="76"/>
      <c r="N66" s="68"/>
      <c r="O66" s="68"/>
      <c r="P66" s="93" t="s">
        <v>397</v>
      </c>
      <c r="Q66" s="93" t="s">
        <v>384</v>
      </c>
      <c r="R66" s="133"/>
      <c r="S66" s="58"/>
      <c r="T66" s="15"/>
    </row>
    <row r="67" spans="1:20" ht="45.7" customHeight="1" x14ac:dyDescent="0.3">
      <c r="A67" s="77" t="s">
        <v>160</v>
      </c>
      <c r="B67" s="130" t="s">
        <v>159</v>
      </c>
      <c r="C67" s="79"/>
      <c r="D67" s="80">
        <v>59</v>
      </c>
      <c r="E67" s="130" t="s">
        <v>40</v>
      </c>
      <c r="F67" s="130" t="s">
        <v>54</v>
      </c>
      <c r="G67" s="130" t="s">
        <v>222</v>
      </c>
      <c r="H67" s="131" t="s">
        <v>154</v>
      </c>
      <c r="I67" s="131" t="str">
        <f t="shared" si="0"/>
        <v>NON</v>
      </c>
      <c r="J67" s="131"/>
      <c r="K67" s="132"/>
      <c r="L67" s="76"/>
      <c r="M67" s="76"/>
      <c r="N67" s="68"/>
      <c r="O67" s="68"/>
      <c r="P67" s="93" t="s">
        <v>397</v>
      </c>
      <c r="Q67" s="93" t="s">
        <v>384</v>
      </c>
      <c r="R67" s="133"/>
      <c r="S67" s="58"/>
      <c r="T67" s="15"/>
    </row>
    <row r="68" spans="1:20" ht="45.7" customHeight="1" x14ac:dyDescent="0.3">
      <c r="A68" s="77" t="s">
        <v>160</v>
      </c>
      <c r="B68" s="130" t="s">
        <v>159</v>
      </c>
      <c r="C68" s="79"/>
      <c r="D68" s="80">
        <v>59</v>
      </c>
      <c r="E68" s="130" t="s">
        <v>214</v>
      </c>
      <c r="F68" s="130" t="s">
        <v>68</v>
      </c>
      <c r="G68" s="130" t="s">
        <v>215</v>
      </c>
      <c r="H68" s="131" t="s">
        <v>154</v>
      </c>
      <c r="I68" s="131" t="str">
        <f t="shared" si="0"/>
        <v>NON</v>
      </c>
      <c r="J68" s="131"/>
      <c r="K68" s="132" t="s">
        <v>226</v>
      </c>
      <c r="L68" s="76"/>
      <c r="M68" s="76"/>
      <c r="N68" s="68"/>
      <c r="O68" s="68"/>
      <c r="P68" s="93" t="s">
        <v>397</v>
      </c>
      <c r="Q68" s="93" t="s">
        <v>384</v>
      </c>
      <c r="R68" s="133"/>
      <c r="S68" s="58"/>
      <c r="T68" s="15"/>
    </row>
    <row r="69" spans="1:20" ht="45.7" customHeight="1" x14ac:dyDescent="0.3">
      <c r="A69" s="77" t="s">
        <v>160</v>
      </c>
      <c r="B69" s="130" t="s">
        <v>159</v>
      </c>
      <c r="C69" s="79"/>
      <c r="D69" s="80">
        <v>59</v>
      </c>
      <c r="E69" s="130" t="s">
        <v>213</v>
      </c>
      <c r="F69" s="130" t="s">
        <v>49</v>
      </c>
      <c r="G69" s="130" t="s">
        <v>212</v>
      </c>
      <c r="H69" s="131" t="s">
        <v>154</v>
      </c>
      <c r="I69" s="131" t="str">
        <f t="shared" si="0"/>
        <v>NON</v>
      </c>
      <c r="J69" s="131"/>
      <c r="K69" s="132"/>
      <c r="L69" s="76"/>
      <c r="M69" s="76"/>
      <c r="N69" s="68"/>
      <c r="O69" s="68"/>
      <c r="P69" s="93" t="s">
        <v>397</v>
      </c>
      <c r="Q69" s="93" t="s">
        <v>384</v>
      </c>
      <c r="R69" s="133"/>
      <c r="S69" s="58"/>
      <c r="T69" s="15"/>
    </row>
    <row r="70" spans="1:20" ht="45.7" customHeight="1" x14ac:dyDescent="0.3">
      <c r="A70" s="77" t="s">
        <v>160</v>
      </c>
      <c r="B70" s="130" t="s">
        <v>159</v>
      </c>
      <c r="C70" s="79"/>
      <c r="D70" s="80">
        <v>59</v>
      </c>
      <c r="E70" s="130" t="s">
        <v>47</v>
      </c>
      <c r="F70" s="130" t="s">
        <v>44</v>
      </c>
      <c r="G70" s="130" t="s">
        <v>216</v>
      </c>
      <c r="H70" s="131" t="s">
        <v>154</v>
      </c>
      <c r="I70" s="131" t="str">
        <f t="shared" si="0"/>
        <v>NON</v>
      </c>
      <c r="J70" s="131"/>
      <c r="K70" s="132"/>
      <c r="L70" s="76"/>
      <c r="M70" s="76"/>
      <c r="N70" s="68"/>
      <c r="O70" s="68"/>
      <c r="P70" s="93" t="s">
        <v>397</v>
      </c>
      <c r="Q70" s="93" t="s">
        <v>384</v>
      </c>
      <c r="R70" s="133"/>
      <c r="S70" s="58"/>
      <c r="T70" s="15"/>
    </row>
    <row r="71" spans="1:20" ht="45.7" customHeight="1" x14ac:dyDescent="0.3">
      <c r="A71" s="77" t="s">
        <v>160</v>
      </c>
      <c r="B71" s="130" t="s">
        <v>159</v>
      </c>
      <c r="C71" s="79"/>
      <c r="D71" s="80">
        <v>59</v>
      </c>
      <c r="E71" s="130" t="s">
        <v>56</v>
      </c>
      <c r="F71" s="130" t="s">
        <v>50</v>
      </c>
      <c r="G71" s="130" t="s">
        <v>217</v>
      </c>
      <c r="H71" s="131" t="s">
        <v>154</v>
      </c>
      <c r="I71" s="131" t="str">
        <f t="shared" si="0"/>
        <v>NON</v>
      </c>
      <c r="J71" s="131"/>
      <c r="K71" s="132"/>
      <c r="L71" s="76"/>
      <c r="M71" s="76"/>
      <c r="N71" s="68"/>
      <c r="O71" s="68"/>
      <c r="P71" s="93" t="s">
        <v>397</v>
      </c>
      <c r="Q71" s="93" t="s">
        <v>384</v>
      </c>
      <c r="R71" s="133"/>
      <c r="S71" s="58"/>
      <c r="T71" s="15"/>
    </row>
    <row r="72" spans="1:20" ht="45.7" customHeight="1" x14ac:dyDescent="0.3">
      <c r="A72" s="77" t="s">
        <v>160</v>
      </c>
      <c r="B72" s="130" t="s">
        <v>159</v>
      </c>
      <c r="C72" s="79"/>
      <c r="D72" s="80">
        <v>59</v>
      </c>
      <c r="E72" s="130" t="s">
        <v>42</v>
      </c>
      <c r="F72" s="130" t="s">
        <v>51</v>
      </c>
      <c r="G72" s="130" t="s">
        <v>218</v>
      </c>
      <c r="H72" s="131" t="s">
        <v>154</v>
      </c>
      <c r="I72" s="131" t="str">
        <f t="shared" si="0"/>
        <v>NON</v>
      </c>
      <c r="J72" s="131"/>
      <c r="K72" s="132" t="s">
        <v>382</v>
      </c>
      <c r="L72" s="76"/>
      <c r="M72" s="76"/>
      <c r="N72" s="68"/>
      <c r="O72" s="68"/>
      <c r="P72" s="93" t="s">
        <v>397</v>
      </c>
      <c r="Q72" s="93" t="s">
        <v>384</v>
      </c>
      <c r="R72" s="133"/>
      <c r="S72" s="58"/>
      <c r="T72" s="15"/>
    </row>
    <row r="73" spans="1:20" ht="45.7" customHeight="1" x14ac:dyDescent="0.3">
      <c r="A73" s="77" t="s">
        <v>160</v>
      </c>
      <c r="B73" s="130" t="s">
        <v>159</v>
      </c>
      <c r="C73" s="79"/>
      <c r="D73" s="80">
        <v>59</v>
      </c>
      <c r="E73" s="130" t="s">
        <v>224</v>
      </c>
      <c r="F73" s="134" t="s">
        <v>19</v>
      </c>
      <c r="G73" s="134" t="s">
        <v>101</v>
      </c>
      <c r="H73" s="131" t="s">
        <v>154</v>
      </c>
      <c r="I73" s="131" t="str">
        <f t="shared" si="0"/>
        <v>NON</v>
      </c>
      <c r="J73" s="131"/>
      <c r="K73" s="132"/>
      <c r="L73" s="76"/>
      <c r="M73" s="76"/>
      <c r="N73" s="68"/>
      <c r="O73" s="68"/>
      <c r="P73" s="93" t="s">
        <v>397</v>
      </c>
      <c r="Q73" s="93" t="s">
        <v>384</v>
      </c>
      <c r="R73" s="133"/>
      <c r="S73" s="58"/>
      <c r="T73" s="15"/>
    </row>
    <row r="74" spans="1:20" ht="34.450000000000003" customHeight="1" x14ac:dyDescent="0.3">
      <c r="A74" s="107" t="s">
        <v>160</v>
      </c>
      <c r="B74" s="92" t="s">
        <v>176</v>
      </c>
      <c r="C74" s="48" t="s">
        <v>1</v>
      </c>
      <c r="D74" s="49"/>
      <c r="E74" s="92" t="s">
        <v>57</v>
      </c>
      <c r="F74" s="74" t="s">
        <v>225</v>
      </c>
      <c r="G74" s="127" t="s">
        <v>418</v>
      </c>
      <c r="H74" s="48" t="s">
        <v>152</v>
      </c>
      <c r="I74" s="48" t="str">
        <f t="shared" si="0"/>
        <v>OUI</v>
      </c>
      <c r="J74" s="48" t="s">
        <v>263</v>
      </c>
      <c r="K74" s="127"/>
      <c r="L74" s="91">
        <v>2010</v>
      </c>
      <c r="M74" s="91" t="s">
        <v>274</v>
      </c>
      <c r="N74" s="68"/>
      <c r="O74" s="96"/>
      <c r="P74" s="57"/>
      <c r="Q74" s="57"/>
      <c r="R74" s="58"/>
      <c r="S74" s="58"/>
      <c r="T74" s="15"/>
    </row>
    <row r="75" spans="1:20" ht="34.450000000000003" customHeight="1" x14ac:dyDescent="0.3">
      <c r="A75" s="119" t="s">
        <v>160</v>
      </c>
      <c r="B75" s="111" t="s">
        <v>176</v>
      </c>
      <c r="C75" s="120"/>
      <c r="D75" s="118">
        <v>59</v>
      </c>
      <c r="E75" s="111" t="s">
        <v>92</v>
      </c>
      <c r="F75" s="111" t="s">
        <v>93</v>
      </c>
      <c r="G75" s="111" t="s">
        <v>93</v>
      </c>
      <c r="H75" s="120" t="s">
        <v>154</v>
      </c>
      <c r="I75" s="120" t="str">
        <f t="shared" si="0"/>
        <v>NON</v>
      </c>
      <c r="J75" s="120"/>
      <c r="K75" s="135" t="s">
        <v>296</v>
      </c>
      <c r="L75" s="76"/>
      <c r="M75" s="76"/>
      <c r="N75" s="68">
        <v>2013</v>
      </c>
      <c r="O75" s="68" t="s">
        <v>396</v>
      </c>
      <c r="P75" s="57"/>
      <c r="Q75" s="57"/>
      <c r="R75" s="58" t="s">
        <v>363</v>
      </c>
      <c r="S75" s="58"/>
      <c r="T75" s="15"/>
    </row>
    <row r="76" spans="1:20" ht="34.450000000000003" customHeight="1" x14ac:dyDescent="0.3">
      <c r="A76" s="119" t="s">
        <v>160</v>
      </c>
      <c r="B76" s="111" t="s">
        <v>177</v>
      </c>
      <c r="C76" s="120"/>
      <c r="D76" s="118">
        <v>59</v>
      </c>
      <c r="E76" s="111" t="s">
        <v>111</v>
      </c>
      <c r="F76" s="114"/>
      <c r="G76" s="114" t="s">
        <v>110</v>
      </c>
      <c r="H76" s="120" t="s">
        <v>154</v>
      </c>
      <c r="I76" s="120" t="str">
        <f t="shared" si="0"/>
        <v>NON</v>
      </c>
      <c r="J76" s="120"/>
      <c r="K76" s="135" t="s">
        <v>296</v>
      </c>
      <c r="L76" s="76"/>
      <c r="M76" s="76"/>
      <c r="N76" s="68"/>
      <c r="O76" s="68"/>
      <c r="P76" s="136">
        <v>2014</v>
      </c>
      <c r="Q76" s="57"/>
      <c r="R76" s="58" t="s">
        <v>363</v>
      </c>
      <c r="S76" s="58"/>
      <c r="T76" s="15"/>
    </row>
    <row r="77" spans="1:20" ht="34.450000000000003" customHeight="1" x14ac:dyDescent="0.3">
      <c r="A77" s="117" t="s">
        <v>160</v>
      </c>
      <c r="B77" s="135" t="s">
        <v>178</v>
      </c>
      <c r="C77" s="112"/>
      <c r="D77" s="137">
        <v>59</v>
      </c>
      <c r="E77" s="111" t="s">
        <v>419</v>
      </c>
      <c r="F77" s="111" t="s">
        <v>305</v>
      </c>
      <c r="G77" s="111" t="s">
        <v>304</v>
      </c>
      <c r="H77" s="120" t="s">
        <v>154</v>
      </c>
      <c r="I77" s="120" t="str">
        <f t="shared" si="0"/>
        <v>NON</v>
      </c>
      <c r="J77" s="120"/>
      <c r="K77" s="135"/>
      <c r="L77" s="54"/>
      <c r="M77" s="54"/>
      <c r="N77" s="55"/>
      <c r="O77" s="55"/>
      <c r="P77" s="57" t="s">
        <v>276</v>
      </c>
      <c r="Q77" s="57" t="s">
        <v>268</v>
      </c>
      <c r="R77" s="58" t="s">
        <v>363</v>
      </c>
      <c r="S77" s="58"/>
      <c r="T77" s="15"/>
    </row>
    <row r="78" spans="1:20" ht="34.450000000000003" customHeight="1" x14ac:dyDescent="0.3">
      <c r="A78" s="97" t="s">
        <v>58</v>
      </c>
      <c r="B78" s="92" t="s">
        <v>158</v>
      </c>
      <c r="C78" s="48" t="s">
        <v>1</v>
      </c>
      <c r="D78" s="49">
        <v>59</v>
      </c>
      <c r="E78" s="92" t="s">
        <v>39</v>
      </c>
      <c r="F78" s="92" t="s">
        <v>68</v>
      </c>
      <c r="G78" s="92" t="s">
        <v>223</v>
      </c>
      <c r="H78" s="48" t="s">
        <v>152</v>
      </c>
      <c r="I78" s="48" t="str">
        <f t="shared" ref="I78:I131" si="1">IF(AND(C78="x",H78="OUI"),"OUI","NON")</f>
        <v>OUI</v>
      </c>
      <c r="J78" s="48" t="s">
        <v>263</v>
      </c>
      <c r="K78" s="127"/>
      <c r="L78" s="54"/>
      <c r="M78" s="54"/>
      <c r="N78" s="55"/>
      <c r="O78" s="55"/>
      <c r="P78" s="57"/>
      <c r="Q78" s="57"/>
      <c r="R78" s="58"/>
      <c r="S78" s="58"/>
      <c r="T78" s="15"/>
    </row>
    <row r="79" spans="1:20" ht="34.450000000000003" customHeight="1" x14ac:dyDescent="0.3">
      <c r="A79" s="97" t="s">
        <v>58</v>
      </c>
      <c r="B79" s="92" t="s">
        <v>158</v>
      </c>
      <c r="C79" s="48" t="s">
        <v>1</v>
      </c>
      <c r="D79" s="49">
        <v>59</v>
      </c>
      <c r="E79" s="92" t="s">
        <v>40</v>
      </c>
      <c r="F79" s="92" t="s">
        <v>54</v>
      </c>
      <c r="G79" s="92" t="s">
        <v>222</v>
      </c>
      <c r="H79" s="48" t="s">
        <v>152</v>
      </c>
      <c r="I79" s="48" t="str">
        <f t="shared" si="1"/>
        <v>OUI</v>
      </c>
      <c r="J79" s="48" t="s">
        <v>263</v>
      </c>
      <c r="K79" s="127"/>
      <c r="L79" s="54"/>
      <c r="M79" s="54"/>
      <c r="N79" s="55"/>
      <c r="O79" s="55"/>
      <c r="P79" s="57"/>
      <c r="Q79" s="57"/>
      <c r="R79" s="58"/>
      <c r="S79" s="58"/>
      <c r="T79" s="15"/>
    </row>
    <row r="80" spans="1:20" ht="34.450000000000003" customHeight="1" x14ac:dyDescent="0.3">
      <c r="A80" s="97" t="s">
        <v>58</v>
      </c>
      <c r="B80" s="92" t="s">
        <v>158</v>
      </c>
      <c r="C80" s="48" t="s">
        <v>1</v>
      </c>
      <c r="D80" s="49">
        <v>59</v>
      </c>
      <c r="E80" s="92" t="s">
        <v>409</v>
      </c>
      <c r="F80" s="92" t="s">
        <v>50</v>
      </c>
      <c r="G80" s="92" t="s">
        <v>217</v>
      </c>
      <c r="H80" s="48" t="s">
        <v>152</v>
      </c>
      <c r="I80" s="48" t="str">
        <f t="shared" si="1"/>
        <v>OUI</v>
      </c>
      <c r="J80" s="48" t="s">
        <v>263</v>
      </c>
      <c r="K80" s="127"/>
      <c r="L80" s="54"/>
      <c r="M80" s="54"/>
      <c r="N80" s="55"/>
      <c r="O80" s="55"/>
      <c r="P80" s="57"/>
      <c r="Q80" s="57"/>
      <c r="R80" s="58"/>
      <c r="S80" s="58"/>
      <c r="T80" s="15"/>
    </row>
    <row r="81" spans="1:20" ht="34.450000000000003" customHeight="1" x14ac:dyDescent="0.3">
      <c r="A81" s="97" t="s">
        <v>58</v>
      </c>
      <c r="B81" s="92" t="s">
        <v>158</v>
      </c>
      <c r="C81" s="48" t="s">
        <v>1</v>
      </c>
      <c r="D81" s="49">
        <v>59</v>
      </c>
      <c r="E81" s="92" t="s">
        <v>56</v>
      </c>
      <c r="F81" s="92" t="s">
        <v>44</v>
      </c>
      <c r="G81" s="92" t="s">
        <v>227</v>
      </c>
      <c r="H81" s="48" t="s">
        <v>152</v>
      </c>
      <c r="I81" s="48" t="str">
        <f t="shared" si="1"/>
        <v>OUI</v>
      </c>
      <c r="J81" s="48" t="s">
        <v>263</v>
      </c>
      <c r="K81" s="127"/>
      <c r="L81" s="54"/>
      <c r="M81" s="54"/>
      <c r="N81" s="55"/>
      <c r="O81" s="55"/>
      <c r="P81" s="57"/>
      <c r="Q81" s="57"/>
      <c r="R81" s="58"/>
      <c r="S81" s="58"/>
      <c r="T81" s="15"/>
    </row>
    <row r="82" spans="1:20" ht="34.450000000000003" customHeight="1" x14ac:dyDescent="0.3">
      <c r="A82" s="97" t="s">
        <v>58</v>
      </c>
      <c r="B82" s="92" t="s">
        <v>158</v>
      </c>
      <c r="C82" s="48" t="s">
        <v>1</v>
      </c>
      <c r="D82" s="49">
        <v>59</v>
      </c>
      <c r="E82" s="92" t="s">
        <v>56</v>
      </c>
      <c r="F82" s="92" t="s">
        <v>73</v>
      </c>
      <c r="G82" s="92" t="s">
        <v>228</v>
      </c>
      <c r="H82" s="48" t="s">
        <v>152</v>
      </c>
      <c r="I82" s="48" t="str">
        <f t="shared" si="1"/>
        <v>OUI</v>
      </c>
      <c r="J82" s="48" t="s">
        <v>263</v>
      </c>
      <c r="K82" s="127"/>
      <c r="L82" s="54"/>
      <c r="M82" s="54"/>
      <c r="N82" s="55"/>
      <c r="O82" s="55"/>
      <c r="P82" s="57"/>
      <c r="Q82" s="57"/>
      <c r="R82" s="58"/>
      <c r="S82" s="58"/>
      <c r="T82" s="15"/>
    </row>
    <row r="83" spans="1:20" ht="34.450000000000003" customHeight="1" x14ac:dyDescent="0.3">
      <c r="A83" s="70" t="s">
        <v>58</v>
      </c>
      <c r="B83" s="92" t="s">
        <v>158</v>
      </c>
      <c r="C83" s="48" t="s">
        <v>1</v>
      </c>
      <c r="D83" s="49">
        <v>59</v>
      </c>
      <c r="E83" s="92" t="s">
        <v>69</v>
      </c>
      <c r="F83" s="92" t="s">
        <v>49</v>
      </c>
      <c r="G83" s="92" t="s">
        <v>211</v>
      </c>
      <c r="H83" s="48" t="s">
        <v>152</v>
      </c>
      <c r="I83" s="48" t="str">
        <f t="shared" si="1"/>
        <v>OUI</v>
      </c>
      <c r="J83" s="48" t="s">
        <v>263</v>
      </c>
      <c r="K83" s="127"/>
      <c r="L83" s="54"/>
      <c r="M83" s="54"/>
      <c r="N83" s="55"/>
      <c r="O83" s="55"/>
      <c r="P83" s="57"/>
      <c r="Q83" s="57"/>
      <c r="R83" s="58"/>
      <c r="S83" s="58"/>
      <c r="T83" s="15"/>
    </row>
    <row r="84" spans="1:20" ht="34.450000000000003" customHeight="1" x14ac:dyDescent="0.3">
      <c r="A84" s="70" t="s">
        <v>58</v>
      </c>
      <c r="B84" s="92" t="s">
        <v>158</v>
      </c>
      <c r="C84" s="48" t="s">
        <v>1</v>
      </c>
      <c r="D84" s="49">
        <v>59</v>
      </c>
      <c r="E84" s="92" t="s">
        <v>48</v>
      </c>
      <c r="F84" s="92" t="s">
        <v>72</v>
      </c>
      <c r="G84" s="92" t="s">
        <v>230</v>
      </c>
      <c r="H84" s="48" t="s">
        <v>152</v>
      </c>
      <c r="I84" s="48" t="str">
        <f t="shared" si="1"/>
        <v>OUI</v>
      </c>
      <c r="J84" s="48" t="s">
        <v>263</v>
      </c>
      <c r="K84" s="127"/>
      <c r="L84" s="54"/>
      <c r="M84" s="54"/>
      <c r="N84" s="55"/>
      <c r="O84" s="55"/>
      <c r="P84" s="57"/>
      <c r="Q84" s="57"/>
      <c r="R84" s="58"/>
      <c r="S84" s="58"/>
      <c r="T84" s="15"/>
    </row>
    <row r="85" spans="1:20" ht="34.450000000000003" customHeight="1" x14ac:dyDescent="0.3">
      <c r="A85" s="70" t="s">
        <v>58</v>
      </c>
      <c r="B85" s="92" t="s">
        <v>158</v>
      </c>
      <c r="C85" s="48" t="s">
        <v>1</v>
      </c>
      <c r="D85" s="49">
        <v>59</v>
      </c>
      <c r="E85" s="92" t="s">
        <v>59</v>
      </c>
      <c r="F85" s="92" t="s">
        <v>54</v>
      </c>
      <c r="G85" s="92" t="s">
        <v>231</v>
      </c>
      <c r="H85" s="48" t="s">
        <v>152</v>
      </c>
      <c r="I85" s="48" t="str">
        <f t="shared" si="1"/>
        <v>OUI</v>
      </c>
      <c r="J85" s="48" t="s">
        <v>263</v>
      </c>
      <c r="K85" s="127"/>
      <c r="L85" s="54"/>
      <c r="M85" s="54"/>
      <c r="N85" s="55"/>
      <c r="O85" s="55"/>
      <c r="P85" s="57"/>
      <c r="Q85" s="57"/>
      <c r="R85" s="58"/>
      <c r="S85" s="58"/>
      <c r="T85" s="15"/>
    </row>
    <row r="86" spans="1:20" ht="34.450000000000003" customHeight="1" x14ac:dyDescent="0.3">
      <c r="A86" s="70" t="s">
        <v>58</v>
      </c>
      <c r="B86" s="92" t="s">
        <v>158</v>
      </c>
      <c r="C86" s="48" t="s">
        <v>1</v>
      </c>
      <c r="D86" s="49">
        <v>59</v>
      </c>
      <c r="E86" s="92" t="s">
        <v>70</v>
      </c>
      <c r="F86" s="92" t="s">
        <v>71</v>
      </c>
      <c r="G86" s="92" t="s">
        <v>232</v>
      </c>
      <c r="H86" s="48" t="s">
        <v>152</v>
      </c>
      <c r="I86" s="48" t="str">
        <f t="shared" si="1"/>
        <v>OUI</v>
      </c>
      <c r="J86" s="48" t="s">
        <v>263</v>
      </c>
      <c r="K86" s="127"/>
      <c r="L86" s="54"/>
      <c r="M86" s="54"/>
      <c r="N86" s="55"/>
      <c r="O86" s="55"/>
      <c r="P86" s="57"/>
      <c r="Q86" s="57"/>
      <c r="R86" s="58"/>
      <c r="S86" s="58"/>
      <c r="T86" s="15"/>
    </row>
    <row r="87" spans="1:20" ht="34.450000000000003" customHeight="1" x14ac:dyDescent="0.3">
      <c r="A87" s="70" t="s">
        <v>58</v>
      </c>
      <c r="B87" s="92" t="s">
        <v>158</v>
      </c>
      <c r="C87" s="48" t="s">
        <v>1</v>
      </c>
      <c r="D87" s="49">
        <v>59</v>
      </c>
      <c r="E87" s="92" t="s">
        <v>41</v>
      </c>
      <c r="F87" s="92" t="s">
        <v>95</v>
      </c>
      <c r="G87" s="92" t="s">
        <v>128</v>
      </c>
      <c r="H87" s="48" t="s">
        <v>152</v>
      </c>
      <c r="I87" s="48" t="str">
        <f t="shared" si="1"/>
        <v>OUI</v>
      </c>
      <c r="J87" s="48" t="s">
        <v>263</v>
      </c>
      <c r="K87" s="127"/>
      <c r="L87" s="54"/>
      <c r="M87" s="54"/>
      <c r="N87" s="55"/>
      <c r="O87" s="55"/>
      <c r="P87" s="57"/>
      <c r="Q87" s="57"/>
      <c r="R87" s="58"/>
      <c r="S87" s="58"/>
      <c r="T87" s="15"/>
    </row>
    <row r="88" spans="1:20" ht="34.450000000000003" customHeight="1" x14ac:dyDescent="0.3">
      <c r="A88" s="70" t="s">
        <v>58</v>
      </c>
      <c r="B88" s="92" t="s">
        <v>158</v>
      </c>
      <c r="C88" s="48" t="s">
        <v>1</v>
      </c>
      <c r="D88" s="49">
        <v>59</v>
      </c>
      <c r="E88" s="92" t="s">
        <v>41</v>
      </c>
      <c r="F88" s="92" t="s">
        <v>94</v>
      </c>
      <c r="G88" s="92" t="s">
        <v>109</v>
      </c>
      <c r="H88" s="48" t="s">
        <v>152</v>
      </c>
      <c r="I88" s="48" t="str">
        <f t="shared" si="1"/>
        <v>OUI</v>
      </c>
      <c r="J88" s="48" t="s">
        <v>263</v>
      </c>
      <c r="K88" s="127"/>
      <c r="L88" s="54"/>
      <c r="M88" s="54"/>
      <c r="N88" s="55"/>
      <c r="O88" s="55"/>
      <c r="P88" s="57"/>
      <c r="Q88" s="57"/>
      <c r="R88" s="58"/>
      <c r="S88" s="58"/>
      <c r="T88" s="15"/>
    </row>
    <row r="89" spans="1:20" ht="34.450000000000003" customHeight="1" x14ac:dyDescent="0.3">
      <c r="A89" s="70" t="s">
        <v>58</v>
      </c>
      <c r="B89" s="92" t="s">
        <v>158</v>
      </c>
      <c r="C89" s="48" t="s">
        <v>1</v>
      </c>
      <c r="D89" s="49">
        <v>59</v>
      </c>
      <c r="E89" s="92" t="s">
        <v>60</v>
      </c>
      <c r="F89" s="92" t="s">
        <v>73</v>
      </c>
      <c r="G89" s="92" t="s">
        <v>233</v>
      </c>
      <c r="H89" s="48" t="s">
        <v>152</v>
      </c>
      <c r="I89" s="48" t="str">
        <f t="shared" si="1"/>
        <v>OUI</v>
      </c>
      <c r="J89" s="48" t="s">
        <v>263</v>
      </c>
      <c r="K89" s="127"/>
      <c r="L89" s="54"/>
      <c r="M89" s="54"/>
      <c r="N89" s="55"/>
      <c r="O89" s="55"/>
      <c r="P89" s="57"/>
      <c r="Q89" s="57"/>
      <c r="R89" s="58"/>
      <c r="S89" s="58"/>
      <c r="T89" s="15"/>
    </row>
    <row r="90" spans="1:20" ht="34.450000000000003" customHeight="1" x14ac:dyDescent="0.3">
      <c r="A90" s="70" t="s">
        <v>58</v>
      </c>
      <c r="B90" s="92" t="s">
        <v>158</v>
      </c>
      <c r="C90" s="48" t="s">
        <v>1</v>
      </c>
      <c r="D90" s="49">
        <v>59</v>
      </c>
      <c r="E90" s="92" t="s">
        <v>61</v>
      </c>
      <c r="F90" s="92" t="s">
        <v>74</v>
      </c>
      <c r="G90" s="92" t="s">
        <v>234</v>
      </c>
      <c r="H90" s="48" t="s">
        <v>152</v>
      </c>
      <c r="I90" s="48" t="str">
        <f t="shared" si="1"/>
        <v>OUI</v>
      </c>
      <c r="J90" s="48" t="s">
        <v>263</v>
      </c>
      <c r="K90" s="127"/>
      <c r="L90" s="54"/>
      <c r="M90" s="54"/>
      <c r="N90" s="55"/>
      <c r="O90" s="55"/>
      <c r="P90" s="57"/>
      <c r="Q90" s="57"/>
      <c r="R90" s="58"/>
      <c r="S90" s="58"/>
      <c r="T90" s="15"/>
    </row>
    <row r="91" spans="1:20" ht="34.450000000000003" customHeight="1" x14ac:dyDescent="0.3">
      <c r="A91" s="70" t="s">
        <v>58</v>
      </c>
      <c r="B91" s="92" t="s">
        <v>158</v>
      </c>
      <c r="C91" s="48" t="s">
        <v>1</v>
      </c>
      <c r="D91" s="49">
        <v>59</v>
      </c>
      <c r="E91" s="92" t="s">
        <v>62</v>
      </c>
      <c r="F91" s="92" t="s">
        <v>74</v>
      </c>
      <c r="G91" s="92" t="s">
        <v>235</v>
      </c>
      <c r="H91" s="48" t="s">
        <v>152</v>
      </c>
      <c r="I91" s="48" t="str">
        <f t="shared" si="1"/>
        <v>OUI</v>
      </c>
      <c r="J91" s="48" t="s">
        <v>263</v>
      </c>
      <c r="K91" s="127"/>
      <c r="L91" s="54"/>
      <c r="M91" s="54"/>
      <c r="N91" s="55"/>
      <c r="O91" s="55"/>
      <c r="P91" s="57"/>
      <c r="Q91" s="57"/>
      <c r="R91" s="58"/>
      <c r="S91" s="58"/>
      <c r="T91" s="15"/>
    </row>
    <row r="92" spans="1:20" ht="34.450000000000003" customHeight="1" x14ac:dyDescent="0.3">
      <c r="A92" s="70" t="s">
        <v>58</v>
      </c>
      <c r="B92" s="92" t="s">
        <v>158</v>
      </c>
      <c r="C92" s="48" t="s">
        <v>1</v>
      </c>
      <c r="D92" s="49">
        <v>59</v>
      </c>
      <c r="E92" s="92" t="s">
        <v>64</v>
      </c>
      <c r="F92" s="92" t="s">
        <v>55</v>
      </c>
      <c r="G92" s="138" t="s">
        <v>236</v>
      </c>
      <c r="H92" s="48" t="s">
        <v>152</v>
      </c>
      <c r="I92" s="48" t="str">
        <f t="shared" si="1"/>
        <v>OUI</v>
      </c>
      <c r="J92" s="48" t="s">
        <v>263</v>
      </c>
      <c r="K92" s="127"/>
      <c r="L92" s="54"/>
      <c r="M92" s="54"/>
      <c r="N92" s="55"/>
      <c r="O92" s="55"/>
      <c r="P92" s="57"/>
      <c r="Q92" s="57"/>
      <c r="R92" s="58"/>
      <c r="S92" s="58"/>
      <c r="T92" s="15"/>
    </row>
    <row r="93" spans="1:20" ht="34.450000000000003" customHeight="1" x14ac:dyDescent="0.3">
      <c r="A93" s="70" t="s">
        <v>58</v>
      </c>
      <c r="B93" s="92" t="s">
        <v>158</v>
      </c>
      <c r="C93" s="48" t="s">
        <v>1</v>
      </c>
      <c r="D93" s="49">
        <v>59</v>
      </c>
      <c r="E93" s="92" t="s">
        <v>65</v>
      </c>
      <c r="F93" s="92" t="s">
        <v>45</v>
      </c>
      <c r="G93" s="92" t="s">
        <v>115</v>
      </c>
      <c r="H93" s="48" t="s">
        <v>152</v>
      </c>
      <c r="I93" s="48" t="str">
        <f t="shared" si="1"/>
        <v>OUI</v>
      </c>
      <c r="J93" s="48" t="s">
        <v>263</v>
      </c>
      <c r="K93" s="127"/>
      <c r="L93" s="54"/>
      <c r="M93" s="54"/>
      <c r="N93" s="55"/>
      <c r="O93" s="55"/>
      <c r="P93" s="57"/>
      <c r="Q93" s="57"/>
      <c r="R93" s="58"/>
      <c r="S93" s="58"/>
      <c r="T93" s="15"/>
    </row>
    <row r="94" spans="1:20" ht="34.450000000000003" customHeight="1" x14ac:dyDescent="0.3">
      <c r="A94" s="70" t="s">
        <v>58</v>
      </c>
      <c r="B94" s="92" t="s">
        <v>158</v>
      </c>
      <c r="C94" s="48" t="s">
        <v>1</v>
      </c>
      <c r="D94" s="49">
        <v>59</v>
      </c>
      <c r="E94" s="92" t="s">
        <v>66</v>
      </c>
      <c r="F94" s="108" t="s">
        <v>19</v>
      </c>
      <c r="G94" s="108" t="s">
        <v>237</v>
      </c>
      <c r="H94" s="48" t="s">
        <v>152</v>
      </c>
      <c r="I94" s="48" t="str">
        <f t="shared" si="1"/>
        <v>OUI</v>
      </c>
      <c r="J94" s="48" t="s">
        <v>263</v>
      </c>
      <c r="K94" s="127"/>
      <c r="L94" s="54"/>
      <c r="M94" s="54"/>
      <c r="N94" s="55"/>
      <c r="O94" s="55"/>
      <c r="P94" s="57"/>
      <c r="Q94" s="57"/>
      <c r="R94" s="58"/>
      <c r="S94" s="58"/>
      <c r="T94" s="15"/>
    </row>
    <row r="95" spans="1:20" ht="34.450000000000003" customHeight="1" x14ac:dyDescent="0.3">
      <c r="A95" s="70" t="s">
        <v>58</v>
      </c>
      <c r="B95" s="92" t="s">
        <v>158</v>
      </c>
      <c r="C95" s="48" t="s">
        <v>1</v>
      </c>
      <c r="D95" s="49">
        <v>59</v>
      </c>
      <c r="E95" s="92" t="s">
        <v>67</v>
      </c>
      <c r="F95" s="108" t="s">
        <v>19</v>
      </c>
      <c r="G95" s="108" t="s">
        <v>101</v>
      </c>
      <c r="H95" s="48" t="s">
        <v>152</v>
      </c>
      <c r="I95" s="48" t="str">
        <f t="shared" si="1"/>
        <v>OUI</v>
      </c>
      <c r="J95" s="48" t="s">
        <v>263</v>
      </c>
      <c r="K95" s="127"/>
      <c r="L95" s="54"/>
      <c r="M95" s="54"/>
      <c r="N95" s="55"/>
      <c r="O95" s="55"/>
      <c r="P95" s="57"/>
      <c r="Q95" s="57"/>
      <c r="R95" s="58"/>
      <c r="S95" s="58"/>
      <c r="T95" s="15"/>
    </row>
    <row r="96" spans="1:20" ht="44.3" customHeight="1" x14ac:dyDescent="0.3">
      <c r="A96" s="70" t="s">
        <v>58</v>
      </c>
      <c r="B96" s="92" t="s">
        <v>158</v>
      </c>
      <c r="C96" s="48" t="s">
        <v>1</v>
      </c>
      <c r="D96" s="49">
        <v>59</v>
      </c>
      <c r="E96" s="92" t="s">
        <v>168</v>
      </c>
      <c r="F96" s="108" t="s">
        <v>238</v>
      </c>
      <c r="G96" s="108"/>
      <c r="H96" s="48" t="s">
        <v>152</v>
      </c>
      <c r="I96" s="48" t="s">
        <v>152</v>
      </c>
      <c r="J96" s="48" t="s">
        <v>263</v>
      </c>
      <c r="K96" s="127" t="s">
        <v>174</v>
      </c>
      <c r="L96" s="54"/>
      <c r="M96" s="54"/>
      <c r="N96" s="55" t="s">
        <v>164</v>
      </c>
      <c r="O96" s="75" t="s">
        <v>270</v>
      </c>
      <c r="P96" s="57">
        <v>2013</v>
      </c>
      <c r="Q96" s="57" t="s">
        <v>399</v>
      </c>
      <c r="R96" s="58"/>
      <c r="S96" s="58"/>
      <c r="T96" s="15"/>
    </row>
    <row r="97" spans="1:20" ht="34.450000000000003" customHeight="1" x14ac:dyDescent="0.3">
      <c r="A97" s="84" t="s">
        <v>58</v>
      </c>
      <c r="B97" s="122" t="s">
        <v>351</v>
      </c>
      <c r="C97" s="123"/>
      <c r="D97" s="88">
        <v>59</v>
      </c>
      <c r="E97" s="122" t="s">
        <v>48</v>
      </c>
      <c r="F97" s="122" t="s">
        <v>98</v>
      </c>
      <c r="G97" s="122" t="s">
        <v>229</v>
      </c>
      <c r="H97" s="123" t="s">
        <v>154</v>
      </c>
      <c r="I97" s="123" t="str">
        <f t="shared" si="1"/>
        <v>NON</v>
      </c>
      <c r="J97" s="123"/>
      <c r="K97" s="139" t="s">
        <v>161</v>
      </c>
      <c r="L97" s="140"/>
      <c r="M97" s="141" t="s">
        <v>389</v>
      </c>
      <c r="N97" s="55"/>
      <c r="O97" s="142"/>
      <c r="P97" s="57"/>
      <c r="Q97" s="57"/>
      <c r="R97" s="58"/>
      <c r="S97" s="58"/>
      <c r="T97" s="15"/>
    </row>
    <row r="98" spans="1:20" ht="34.450000000000003" customHeight="1" x14ac:dyDescent="0.3">
      <c r="A98" s="84" t="s">
        <v>58</v>
      </c>
      <c r="B98" s="122" t="s">
        <v>351</v>
      </c>
      <c r="C98" s="123"/>
      <c r="D98" s="139" t="s">
        <v>76</v>
      </c>
      <c r="E98" s="122" t="s">
        <v>63</v>
      </c>
      <c r="F98" s="122" t="s">
        <v>75</v>
      </c>
      <c r="G98" s="122"/>
      <c r="H98" s="123" t="s">
        <v>154</v>
      </c>
      <c r="I98" s="123" t="str">
        <f t="shared" si="1"/>
        <v>NON</v>
      </c>
      <c r="J98" s="122"/>
      <c r="K98" s="139" t="s">
        <v>161</v>
      </c>
      <c r="L98" s="54"/>
      <c r="M98" s="141" t="s">
        <v>389</v>
      </c>
      <c r="N98" s="55"/>
      <c r="O98" s="55"/>
      <c r="P98" s="57"/>
      <c r="Q98" s="57"/>
      <c r="R98" s="58"/>
      <c r="S98" s="58"/>
      <c r="T98" s="15"/>
    </row>
    <row r="99" spans="1:20" ht="34.450000000000003" customHeight="1" x14ac:dyDescent="0.3">
      <c r="A99" s="143" t="s">
        <v>363</v>
      </c>
      <c r="B99" s="122" t="s">
        <v>351</v>
      </c>
      <c r="C99" s="123"/>
      <c r="D99" s="139">
        <v>59</v>
      </c>
      <c r="E99" s="122" t="s">
        <v>315</v>
      </c>
      <c r="F99" s="122"/>
      <c r="G99" s="122"/>
      <c r="H99" s="144" t="s">
        <v>154</v>
      </c>
      <c r="I99" s="144" t="str">
        <f t="shared" si="1"/>
        <v>NON</v>
      </c>
      <c r="J99" s="144"/>
      <c r="K99" s="139" t="s">
        <v>316</v>
      </c>
      <c r="L99" s="54"/>
      <c r="M99" s="54"/>
      <c r="N99" s="55"/>
      <c r="O99" s="56"/>
      <c r="P99" s="57"/>
      <c r="Q99" s="93"/>
      <c r="R99" s="58"/>
      <c r="S99" s="58"/>
      <c r="T99" s="15"/>
    </row>
    <row r="100" spans="1:20" ht="44.3" customHeight="1" x14ac:dyDescent="0.3">
      <c r="A100" s="117" t="s">
        <v>58</v>
      </c>
      <c r="B100" s="111" t="s">
        <v>158</v>
      </c>
      <c r="C100" s="120" t="s">
        <v>1</v>
      </c>
      <c r="D100" s="118">
        <v>59</v>
      </c>
      <c r="E100" s="111" t="s">
        <v>166</v>
      </c>
      <c r="F100" s="145" t="s">
        <v>167</v>
      </c>
      <c r="G100" s="145" t="s">
        <v>297</v>
      </c>
      <c r="H100" s="120" t="s">
        <v>154</v>
      </c>
      <c r="I100" s="120" t="str">
        <f t="shared" si="1"/>
        <v>NON</v>
      </c>
      <c r="J100" s="120"/>
      <c r="K100" s="135"/>
      <c r="L100" s="54"/>
      <c r="M100" s="54"/>
      <c r="N100" s="55" t="s">
        <v>164</v>
      </c>
      <c r="O100" s="75" t="s">
        <v>270</v>
      </c>
      <c r="P100" s="57">
        <v>2013</v>
      </c>
      <c r="Q100" s="93" t="s">
        <v>398</v>
      </c>
      <c r="R100" s="58">
        <v>2014</v>
      </c>
      <c r="S100" s="58"/>
      <c r="T100" s="15"/>
    </row>
    <row r="101" spans="1:20" ht="34.450000000000003" customHeight="1" x14ac:dyDescent="0.3">
      <c r="A101" s="77" t="s">
        <v>58</v>
      </c>
      <c r="B101" s="130" t="s">
        <v>159</v>
      </c>
      <c r="C101" s="131"/>
      <c r="D101" s="81">
        <v>59</v>
      </c>
      <c r="E101" s="130" t="s">
        <v>165</v>
      </c>
      <c r="F101" s="134"/>
      <c r="G101" s="134"/>
      <c r="H101" s="131" t="s">
        <v>154</v>
      </c>
      <c r="I101" s="131" t="str">
        <f t="shared" si="1"/>
        <v>NON</v>
      </c>
      <c r="J101" s="131"/>
      <c r="K101" s="132" t="s">
        <v>346</v>
      </c>
      <c r="L101" s="54"/>
      <c r="M101" s="54"/>
      <c r="N101" s="55" t="s">
        <v>164</v>
      </c>
      <c r="O101" s="75" t="s">
        <v>270</v>
      </c>
      <c r="P101" s="93"/>
      <c r="Q101" s="57"/>
      <c r="R101" s="58"/>
      <c r="S101" s="58"/>
      <c r="T101" s="15"/>
    </row>
    <row r="102" spans="1:20" ht="34.450000000000003" customHeight="1" x14ac:dyDescent="0.3">
      <c r="A102" s="70" t="s">
        <v>85</v>
      </c>
      <c r="B102" s="127" t="s">
        <v>159</v>
      </c>
      <c r="C102" s="72"/>
      <c r="D102" s="73">
        <v>59</v>
      </c>
      <c r="E102" s="92" t="s">
        <v>77</v>
      </c>
      <c r="F102" s="92" t="s">
        <v>45</v>
      </c>
      <c r="G102" s="92" t="s">
        <v>115</v>
      </c>
      <c r="H102" s="48" t="s">
        <v>152</v>
      </c>
      <c r="I102" s="48" t="str">
        <f t="shared" si="1"/>
        <v>NON</v>
      </c>
      <c r="J102" s="48" t="s">
        <v>263</v>
      </c>
      <c r="K102" s="127"/>
      <c r="L102" s="54"/>
      <c r="M102" s="54"/>
      <c r="N102" s="55"/>
      <c r="O102" s="55"/>
      <c r="P102" s="57"/>
      <c r="Q102" s="57"/>
      <c r="R102" s="58"/>
      <c r="S102" s="58"/>
      <c r="T102" s="15"/>
    </row>
    <row r="103" spans="1:20" ht="34.450000000000003" customHeight="1" x14ac:dyDescent="0.3">
      <c r="A103" s="70" t="s">
        <v>85</v>
      </c>
      <c r="B103" s="127" t="s">
        <v>178</v>
      </c>
      <c r="C103" s="72"/>
      <c r="D103" s="73">
        <v>59</v>
      </c>
      <c r="E103" s="92" t="s">
        <v>420</v>
      </c>
      <c r="F103" s="108" t="s">
        <v>19</v>
      </c>
      <c r="G103" s="108" t="s">
        <v>179</v>
      </c>
      <c r="H103" s="48" t="s">
        <v>152</v>
      </c>
      <c r="I103" s="48" t="str">
        <f t="shared" si="1"/>
        <v>NON</v>
      </c>
      <c r="J103" s="48" t="s">
        <v>263</v>
      </c>
      <c r="K103" s="127"/>
      <c r="L103" s="54"/>
      <c r="M103" s="54"/>
      <c r="N103" s="55"/>
      <c r="O103" s="55"/>
      <c r="P103" s="57"/>
      <c r="Q103" s="57"/>
      <c r="R103" s="58"/>
      <c r="S103" s="58"/>
      <c r="T103" s="15"/>
    </row>
    <row r="104" spans="1:20" ht="34.450000000000003" customHeight="1" x14ac:dyDescent="0.3">
      <c r="A104" s="70" t="s">
        <v>85</v>
      </c>
      <c r="B104" s="127" t="s">
        <v>178</v>
      </c>
      <c r="C104" s="72"/>
      <c r="D104" s="73">
        <v>59</v>
      </c>
      <c r="E104" s="92" t="s">
        <v>419</v>
      </c>
      <c r="F104" s="92" t="s">
        <v>86</v>
      </c>
      <c r="G104" s="108" t="s">
        <v>180</v>
      </c>
      <c r="H104" s="48" t="s">
        <v>152</v>
      </c>
      <c r="I104" s="48" t="str">
        <f t="shared" si="1"/>
        <v>NON</v>
      </c>
      <c r="J104" s="48" t="s">
        <v>263</v>
      </c>
      <c r="K104" s="127"/>
      <c r="L104" s="54"/>
      <c r="M104" s="54"/>
      <c r="N104" s="55"/>
      <c r="O104" s="55"/>
      <c r="P104" s="57"/>
      <c r="Q104" s="57"/>
      <c r="R104" s="58"/>
      <c r="S104" s="58"/>
      <c r="T104" s="15"/>
    </row>
    <row r="105" spans="1:20" ht="34.450000000000003" customHeight="1" x14ac:dyDescent="0.3">
      <c r="A105" s="70" t="s">
        <v>85</v>
      </c>
      <c r="B105" s="127" t="s">
        <v>159</v>
      </c>
      <c r="C105" s="72"/>
      <c r="D105" s="73">
        <v>59</v>
      </c>
      <c r="E105" s="92" t="s">
        <v>78</v>
      </c>
      <c r="F105" s="92" t="s">
        <v>45</v>
      </c>
      <c r="G105" s="92" t="s">
        <v>181</v>
      </c>
      <c r="H105" s="48" t="s">
        <v>152</v>
      </c>
      <c r="I105" s="48" t="str">
        <f t="shared" si="1"/>
        <v>NON</v>
      </c>
      <c r="J105" s="48" t="s">
        <v>263</v>
      </c>
      <c r="K105" s="127"/>
      <c r="L105" s="54"/>
      <c r="M105" s="54"/>
      <c r="N105" s="55"/>
      <c r="O105" s="55"/>
      <c r="P105" s="57"/>
      <c r="Q105" s="57"/>
      <c r="R105" s="58"/>
      <c r="S105" s="58"/>
      <c r="T105" s="15"/>
    </row>
    <row r="106" spans="1:20" ht="34.450000000000003" customHeight="1" x14ac:dyDescent="0.3">
      <c r="A106" s="107" t="s">
        <v>85</v>
      </c>
      <c r="B106" s="127" t="s">
        <v>159</v>
      </c>
      <c r="C106" s="48"/>
      <c r="D106" s="49">
        <v>59</v>
      </c>
      <c r="E106" s="92" t="s">
        <v>79</v>
      </c>
      <c r="F106" s="92" t="s">
        <v>54</v>
      </c>
      <c r="G106" s="92" t="s">
        <v>182</v>
      </c>
      <c r="H106" s="48" t="s">
        <v>152</v>
      </c>
      <c r="I106" s="48" t="str">
        <f t="shared" si="1"/>
        <v>NON</v>
      </c>
      <c r="J106" s="48" t="s">
        <v>267</v>
      </c>
      <c r="K106" s="127"/>
      <c r="L106" s="54"/>
      <c r="M106" s="54"/>
      <c r="N106" s="55"/>
      <c r="O106" s="55"/>
      <c r="P106" s="57"/>
      <c r="Q106" s="57"/>
      <c r="R106" s="58"/>
      <c r="S106" s="58"/>
      <c r="T106" s="15"/>
    </row>
    <row r="107" spans="1:20" ht="66.05" customHeight="1" x14ac:dyDescent="0.3">
      <c r="A107" s="70" t="s">
        <v>85</v>
      </c>
      <c r="B107" s="127" t="s">
        <v>178</v>
      </c>
      <c r="C107" s="72"/>
      <c r="D107" s="73">
        <v>59</v>
      </c>
      <c r="E107" s="92" t="s">
        <v>419</v>
      </c>
      <c r="F107" s="92" t="s">
        <v>406</v>
      </c>
      <c r="G107" s="92" t="s">
        <v>185</v>
      </c>
      <c r="H107" s="48" t="s">
        <v>152</v>
      </c>
      <c r="I107" s="48" t="str">
        <f>IF(AND(C107="x",H107="OUI"),"OUI","NON")</f>
        <v>NON</v>
      </c>
      <c r="J107" s="48" t="s">
        <v>204</v>
      </c>
      <c r="K107" s="127"/>
      <c r="L107" s="54"/>
      <c r="M107" s="54"/>
      <c r="N107" s="55"/>
      <c r="O107" s="55"/>
      <c r="P107" s="57" t="s">
        <v>401</v>
      </c>
      <c r="Q107" s="93" t="s">
        <v>402</v>
      </c>
      <c r="R107" s="58"/>
      <c r="S107" s="58"/>
      <c r="T107" s="15"/>
    </row>
    <row r="108" spans="1:20" ht="66.05" customHeight="1" x14ac:dyDescent="0.3">
      <c r="A108" s="70" t="s">
        <v>85</v>
      </c>
      <c r="B108" s="92" t="s">
        <v>178</v>
      </c>
      <c r="C108" s="72"/>
      <c r="D108" s="73">
        <v>59</v>
      </c>
      <c r="E108" s="92" t="s">
        <v>420</v>
      </c>
      <c r="F108" s="92" t="s">
        <v>405</v>
      </c>
      <c r="G108" s="92" t="s">
        <v>183</v>
      </c>
      <c r="H108" s="48" t="s">
        <v>152</v>
      </c>
      <c r="I108" s="48" t="str">
        <f t="shared" si="1"/>
        <v>NON</v>
      </c>
      <c r="J108" s="48" t="s">
        <v>204</v>
      </c>
      <c r="K108" s="127"/>
      <c r="L108" s="76"/>
      <c r="M108" s="76"/>
      <c r="N108" s="68"/>
      <c r="O108" s="68"/>
      <c r="P108" s="57" t="s">
        <v>401</v>
      </c>
      <c r="Q108" s="93" t="s">
        <v>402</v>
      </c>
      <c r="R108" s="58"/>
      <c r="S108" s="58"/>
      <c r="T108" s="15"/>
    </row>
    <row r="109" spans="1:20" ht="66.05" customHeight="1" x14ac:dyDescent="0.3">
      <c r="A109" s="107" t="s">
        <v>85</v>
      </c>
      <c r="B109" s="92" t="s">
        <v>178</v>
      </c>
      <c r="C109" s="72"/>
      <c r="D109" s="73">
        <v>59</v>
      </c>
      <c r="E109" s="92" t="s">
        <v>419</v>
      </c>
      <c r="F109" s="92" t="s">
        <v>404</v>
      </c>
      <c r="G109" s="92" t="s">
        <v>184</v>
      </c>
      <c r="H109" s="48" t="s">
        <v>152</v>
      </c>
      <c r="I109" s="48" t="str">
        <f t="shared" si="1"/>
        <v>NON</v>
      </c>
      <c r="J109" s="48" t="s">
        <v>204</v>
      </c>
      <c r="K109" s="127"/>
      <c r="L109" s="54"/>
      <c r="M109" s="54"/>
      <c r="N109" s="55"/>
      <c r="O109" s="68"/>
      <c r="P109" s="57" t="s">
        <v>401</v>
      </c>
      <c r="Q109" s="93" t="s">
        <v>402</v>
      </c>
      <c r="R109" s="58"/>
      <c r="S109" s="58"/>
      <c r="T109" s="15"/>
    </row>
    <row r="110" spans="1:20" ht="34.450000000000003" customHeight="1" x14ac:dyDescent="0.3">
      <c r="A110" s="107" t="s">
        <v>85</v>
      </c>
      <c r="B110" s="92" t="s">
        <v>178</v>
      </c>
      <c r="C110" s="72"/>
      <c r="D110" s="73">
        <v>59</v>
      </c>
      <c r="E110" s="92" t="s">
        <v>421</v>
      </c>
      <c r="F110" s="92" t="s">
        <v>403</v>
      </c>
      <c r="G110" s="92" t="s">
        <v>314</v>
      </c>
      <c r="H110" s="48" t="s">
        <v>152</v>
      </c>
      <c r="I110" s="48" t="str">
        <f t="shared" si="1"/>
        <v>NON</v>
      </c>
      <c r="J110" s="48" t="s">
        <v>204</v>
      </c>
      <c r="K110" s="127"/>
      <c r="L110" s="54"/>
      <c r="M110" s="141" t="s">
        <v>389</v>
      </c>
      <c r="N110" s="55"/>
      <c r="O110" s="68"/>
      <c r="P110" s="57">
        <v>2013</v>
      </c>
      <c r="Q110" s="93" t="s">
        <v>399</v>
      </c>
      <c r="R110" s="58"/>
      <c r="S110" s="58"/>
      <c r="T110" s="15"/>
    </row>
    <row r="111" spans="1:20" ht="34.450000000000003" customHeight="1" x14ac:dyDescent="0.3">
      <c r="A111" s="119" t="s">
        <v>85</v>
      </c>
      <c r="B111" s="111" t="s">
        <v>178</v>
      </c>
      <c r="C111" s="112"/>
      <c r="D111" s="137" t="s">
        <v>303</v>
      </c>
      <c r="E111" s="118" t="s">
        <v>243</v>
      </c>
      <c r="F111" s="114"/>
      <c r="G111" s="114" t="s">
        <v>247</v>
      </c>
      <c r="H111" s="120" t="s">
        <v>154</v>
      </c>
      <c r="I111" s="120" t="str">
        <f t="shared" si="1"/>
        <v>NON</v>
      </c>
      <c r="J111" s="120"/>
      <c r="K111" s="135" t="s">
        <v>249</v>
      </c>
      <c r="L111" s="54"/>
      <c r="M111" s="54"/>
      <c r="N111" s="55"/>
      <c r="O111" s="68"/>
      <c r="P111" s="57">
        <v>2014</v>
      </c>
      <c r="Q111" s="57"/>
      <c r="R111" s="58">
        <v>2014</v>
      </c>
      <c r="S111" s="58"/>
      <c r="T111" s="15"/>
    </row>
    <row r="112" spans="1:20" ht="34.450000000000003" customHeight="1" x14ac:dyDescent="0.3">
      <c r="A112" s="119" t="s">
        <v>85</v>
      </c>
      <c r="B112" s="111" t="s">
        <v>178</v>
      </c>
      <c r="C112" s="112"/>
      <c r="D112" s="137" t="s">
        <v>303</v>
      </c>
      <c r="E112" s="118" t="s">
        <v>299</v>
      </c>
      <c r="F112" s="114"/>
      <c r="G112" s="114" t="s">
        <v>302</v>
      </c>
      <c r="H112" s="120" t="s">
        <v>154</v>
      </c>
      <c r="I112" s="120" t="str">
        <f t="shared" si="1"/>
        <v>NON</v>
      </c>
      <c r="J112" s="120"/>
      <c r="K112" s="135"/>
      <c r="L112" s="54"/>
      <c r="M112" s="54"/>
      <c r="N112" s="55"/>
      <c r="O112" s="68"/>
      <c r="P112" s="57">
        <v>2014</v>
      </c>
      <c r="Q112" s="57"/>
      <c r="R112" s="58">
        <v>2014</v>
      </c>
      <c r="S112" s="58"/>
      <c r="T112" s="15"/>
    </row>
    <row r="113" spans="1:20" ht="34.450000000000003" customHeight="1" x14ac:dyDescent="0.3">
      <c r="A113" s="146" t="s">
        <v>85</v>
      </c>
      <c r="B113" s="130" t="s">
        <v>159</v>
      </c>
      <c r="C113" s="79"/>
      <c r="D113" s="80">
        <v>59</v>
      </c>
      <c r="E113" s="81" t="s">
        <v>275</v>
      </c>
      <c r="F113" s="82" t="s">
        <v>186</v>
      </c>
      <c r="G113" s="82" t="s">
        <v>114</v>
      </c>
      <c r="H113" s="131" t="s">
        <v>154</v>
      </c>
      <c r="I113" s="131" t="str">
        <f t="shared" si="1"/>
        <v>NON</v>
      </c>
      <c r="J113" s="131"/>
      <c r="K113" s="132" t="s">
        <v>298</v>
      </c>
      <c r="L113" s="54"/>
      <c r="M113" s="54"/>
      <c r="N113" s="55"/>
      <c r="O113" s="68"/>
      <c r="P113" s="57"/>
      <c r="Q113" s="57"/>
      <c r="R113" s="58"/>
      <c r="S113" s="58"/>
      <c r="T113" s="15"/>
    </row>
    <row r="114" spans="1:20" ht="34.450000000000003" customHeight="1" x14ac:dyDescent="0.3">
      <c r="A114" s="146" t="s">
        <v>85</v>
      </c>
      <c r="B114" s="130" t="s">
        <v>159</v>
      </c>
      <c r="C114" s="79"/>
      <c r="D114" s="80">
        <v>59</v>
      </c>
      <c r="E114" s="81" t="s">
        <v>239</v>
      </c>
      <c r="F114" s="82"/>
      <c r="G114" s="82" t="s">
        <v>245</v>
      </c>
      <c r="H114" s="131" t="s">
        <v>154</v>
      </c>
      <c r="I114" s="131" t="str">
        <f t="shared" si="1"/>
        <v>NON</v>
      </c>
      <c r="J114" s="131"/>
      <c r="K114" s="132" t="s">
        <v>251</v>
      </c>
      <c r="L114" s="54"/>
      <c r="M114" s="54"/>
      <c r="N114" s="55"/>
      <c r="O114" s="68"/>
      <c r="P114" s="57"/>
      <c r="Q114" s="57"/>
      <c r="R114" s="58"/>
      <c r="S114" s="58"/>
      <c r="T114" s="15"/>
    </row>
    <row r="115" spans="1:20" ht="34.450000000000003" customHeight="1" x14ac:dyDescent="0.3">
      <c r="A115" s="146" t="s">
        <v>85</v>
      </c>
      <c r="B115" s="130" t="s">
        <v>159</v>
      </c>
      <c r="C115" s="79"/>
      <c r="D115" s="80">
        <v>59</v>
      </c>
      <c r="E115" s="81" t="s">
        <v>240</v>
      </c>
      <c r="F115" s="82"/>
      <c r="G115" s="82" t="s">
        <v>101</v>
      </c>
      <c r="H115" s="131" t="s">
        <v>154</v>
      </c>
      <c r="I115" s="131" t="str">
        <f t="shared" si="1"/>
        <v>NON</v>
      </c>
      <c r="J115" s="131"/>
      <c r="K115" s="132" t="s">
        <v>251</v>
      </c>
      <c r="L115" s="54"/>
      <c r="M115" s="54"/>
      <c r="N115" s="55"/>
      <c r="O115" s="68"/>
      <c r="P115" s="57"/>
      <c r="Q115" s="57"/>
      <c r="R115" s="58"/>
      <c r="S115" s="58"/>
      <c r="T115" s="15"/>
    </row>
    <row r="116" spans="1:20" ht="34.450000000000003" customHeight="1" x14ac:dyDescent="0.3">
      <c r="A116" s="146" t="s">
        <v>85</v>
      </c>
      <c r="B116" s="130" t="s">
        <v>159</v>
      </c>
      <c r="C116" s="79"/>
      <c r="D116" s="80">
        <v>59</v>
      </c>
      <c r="E116" s="81" t="s">
        <v>241</v>
      </c>
      <c r="F116" s="82"/>
      <c r="G116" s="82" t="s">
        <v>246</v>
      </c>
      <c r="H116" s="131" t="s">
        <v>154</v>
      </c>
      <c r="I116" s="131" t="str">
        <f t="shared" si="1"/>
        <v>NON</v>
      </c>
      <c r="J116" s="131"/>
      <c r="K116" s="132" t="s">
        <v>251</v>
      </c>
      <c r="L116" s="54"/>
      <c r="M116" s="54"/>
      <c r="N116" s="55"/>
      <c r="O116" s="68"/>
      <c r="P116" s="57"/>
      <c r="Q116" s="57"/>
      <c r="R116" s="58"/>
      <c r="S116" s="58"/>
      <c r="T116" s="15"/>
    </row>
    <row r="117" spans="1:20" ht="34.450000000000003" customHeight="1" x14ac:dyDescent="0.3">
      <c r="A117" s="146" t="s">
        <v>85</v>
      </c>
      <c r="B117" s="130" t="s">
        <v>159</v>
      </c>
      <c r="C117" s="79"/>
      <c r="D117" s="80">
        <v>59</v>
      </c>
      <c r="E117" s="81" t="s">
        <v>242</v>
      </c>
      <c r="F117" s="82"/>
      <c r="G117" s="82" t="s">
        <v>217</v>
      </c>
      <c r="H117" s="131" t="s">
        <v>154</v>
      </c>
      <c r="I117" s="131" t="str">
        <f t="shared" si="1"/>
        <v>NON</v>
      </c>
      <c r="J117" s="131"/>
      <c r="K117" s="132" t="s">
        <v>251</v>
      </c>
      <c r="L117" s="54"/>
      <c r="M117" s="54"/>
      <c r="N117" s="55"/>
      <c r="O117" s="68"/>
      <c r="P117" s="57"/>
      <c r="Q117" s="57"/>
      <c r="R117" s="58"/>
      <c r="S117" s="58"/>
      <c r="T117" s="15"/>
    </row>
    <row r="118" spans="1:20" ht="34.450000000000003" customHeight="1" x14ac:dyDescent="0.3">
      <c r="A118" s="146" t="s">
        <v>85</v>
      </c>
      <c r="B118" s="130" t="s">
        <v>159</v>
      </c>
      <c r="C118" s="79"/>
      <c r="D118" s="80">
        <v>59</v>
      </c>
      <c r="E118" s="81" t="s">
        <v>244</v>
      </c>
      <c r="F118" s="82"/>
      <c r="G118" s="82" t="s">
        <v>248</v>
      </c>
      <c r="H118" s="131" t="s">
        <v>154</v>
      </c>
      <c r="I118" s="131" t="str">
        <f t="shared" si="1"/>
        <v>NON</v>
      </c>
      <c r="J118" s="131"/>
      <c r="K118" s="132" t="s">
        <v>251</v>
      </c>
      <c r="L118" s="54"/>
      <c r="M118" s="54"/>
      <c r="N118" s="55"/>
      <c r="O118" s="68"/>
      <c r="P118" s="57"/>
      <c r="Q118" s="57"/>
      <c r="R118" s="58"/>
      <c r="S118" s="58"/>
      <c r="T118" s="15"/>
    </row>
    <row r="119" spans="1:20" ht="34.450000000000003" customHeight="1" x14ac:dyDescent="0.3">
      <c r="A119" s="70" t="s">
        <v>80</v>
      </c>
      <c r="B119" s="71" t="s">
        <v>145</v>
      </c>
      <c r="C119" s="72" t="s">
        <v>312</v>
      </c>
      <c r="D119" s="94" t="s">
        <v>81</v>
      </c>
      <c r="E119" s="92" t="s">
        <v>407</v>
      </c>
      <c r="F119" s="92" t="s">
        <v>82</v>
      </c>
      <c r="G119" s="92" t="s">
        <v>191</v>
      </c>
      <c r="H119" s="48" t="s">
        <v>152</v>
      </c>
      <c r="I119" s="48" t="str">
        <f t="shared" si="1"/>
        <v>OUI</v>
      </c>
      <c r="J119" s="48" t="s">
        <v>341</v>
      </c>
      <c r="K119" s="127"/>
      <c r="L119" s="54"/>
      <c r="M119" s="54"/>
      <c r="N119" s="55"/>
      <c r="O119" s="68"/>
      <c r="P119" s="57"/>
      <c r="Q119" s="57"/>
      <c r="R119" s="58"/>
      <c r="S119" s="58"/>
      <c r="T119" s="15"/>
    </row>
    <row r="120" spans="1:20" ht="34.450000000000003" customHeight="1" x14ac:dyDescent="0.3">
      <c r="A120" s="70" t="s">
        <v>80</v>
      </c>
      <c r="B120" s="71" t="s">
        <v>145</v>
      </c>
      <c r="C120" s="72" t="s">
        <v>312</v>
      </c>
      <c r="D120" s="94" t="s">
        <v>81</v>
      </c>
      <c r="E120" s="92" t="s">
        <v>408</v>
      </c>
      <c r="F120" s="92" t="s">
        <v>83</v>
      </c>
      <c r="G120" s="92" t="s">
        <v>192</v>
      </c>
      <c r="H120" s="48" t="s">
        <v>152</v>
      </c>
      <c r="I120" s="48" t="str">
        <f t="shared" si="1"/>
        <v>OUI</v>
      </c>
      <c r="J120" s="48" t="s">
        <v>341</v>
      </c>
      <c r="K120" s="127"/>
      <c r="L120" s="54"/>
      <c r="M120" s="54"/>
      <c r="N120" s="55"/>
      <c r="O120" s="68"/>
      <c r="P120" s="57"/>
      <c r="Q120" s="57"/>
      <c r="R120" s="58"/>
      <c r="S120" s="58"/>
      <c r="T120" s="15"/>
    </row>
    <row r="121" spans="1:20" ht="34.450000000000003" customHeight="1" x14ac:dyDescent="0.3">
      <c r="A121" s="70" t="s">
        <v>80</v>
      </c>
      <c r="B121" s="71" t="s">
        <v>145</v>
      </c>
      <c r="C121" s="72"/>
      <c r="D121" s="94" t="s">
        <v>81</v>
      </c>
      <c r="E121" s="92" t="s">
        <v>410</v>
      </c>
      <c r="F121" s="108" t="s">
        <v>84</v>
      </c>
      <c r="G121" s="108" t="s">
        <v>193</v>
      </c>
      <c r="H121" s="48" t="s">
        <v>152</v>
      </c>
      <c r="I121" s="48" t="str">
        <f t="shared" si="1"/>
        <v>NON</v>
      </c>
      <c r="J121" s="48" t="s">
        <v>341</v>
      </c>
      <c r="K121" s="127"/>
      <c r="L121" s="54"/>
      <c r="M121" s="54"/>
      <c r="N121" s="55"/>
      <c r="O121" s="68"/>
      <c r="P121" s="57"/>
      <c r="Q121" s="57"/>
      <c r="R121" s="58"/>
      <c r="S121" s="58"/>
      <c r="T121" s="15"/>
    </row>
    <row r="122" spans="1:20" ht="104.25" customHeight="1" x14ac:dyDescent="0.3">
      <c r="A122" s="70" t="s">
        <v>80</v>
      </c>
      <c r="B122" s="71" t="s">
        <v>145</v>
      </c>
      <c r="C122" s="48" t="s">
        <v>312</v>
      </c>
      <c r="D122" s="127" t="s">
        <v>81</v>
      </c>
      <c r="E122" s="92" t="s">
        <v>188</v>
      </c>
      <c r="F122" s="92" t="s">
        <v>189</v>
      </c>
      <c r="G122" s="92" t="s">
        <v>190</v>
      </c>
      <c r="H122" s="147" t="s">
        <v>152</v>
      </c>
      <c r="I122" s="148" t="str">
        <f t="shared" si="1"/>
        <v>OUI</v>
      </c>
      <c r="J122" s="148" t="s">
        <v>194</v>
      </c>
      <c r="K122" s="149"/>
      <c r="L122" s="54"/>
      <c r="M122" s="54"/>
      <c r="N122" s="68">
        <v>2011</v>
      </c>
      <c r="O122" s="75" t="s">
        <v>257</v>
      </c>
      <c r="P122" s="57"/>
      <c r="Q122" s="57"/>
      <c r="R122" s="58"/>
      <c r="S122" s="58"/>
      <c r="T122" s="15"/>
    </row>
    <row r="123" spans="1:20" ht="104.25" customHeight="1" x14ac:dyDescent="0.3">
      <c r="A123" s="70" t="s">
        <v>80</v>
      </c>
      <c r="B123" s="71" t="s">
        <v>145</v>
      </c>
      <c r="C123" s="48" t="s">
        <v>312</v>
      </c>
      <c r="D123" s="127" t="s">
        <v>81</v>
      </c>
      <c r="E123" s="92" t="s">
        <v>411</v>
      </c>
      <c r="F123" s="92" t="s">
        <v>196</v>
      </c>
      <c r="G123" s="92" t="s">
        <v>198</v>
      </c>
      <c r="H123" s="147" t="s">
        <v>152</v>
      </c>
      <c r="I123" s="148" t="str">
        <f t="shared" si="1"/>
        <v>OUI</v>
      </c>
      <c r="J123" s="148" t="s">
        <v>194</v>
      </c>
      <c r="K123" s="149"/>
      <c r="L123" s="54"/>
      <c r="M123" s="54"/>
      <c r="N123" s="68">
        <v>2011</v>
      </c>
      <c r="O123" s="75" t="s">
        <v>257</v>
      </c>
      <c r="P123" s="57"/>
      <c r="Q123" s="57"/>
      <c r="R123" s="58"/>
      <c r="S123" s="58"/>
      <c r="T123" s="15"/>
    </row>
    <row r="124" spans="1:20" ht="104.25" customHeight="1" x14ac:dyDescent="0.3">
      <c r="A124" s="70" t="s">
        <v>80</v>
      </c>
      <c r="B124" s="71" t="s">
        <v>145</v>
      </c>
      <c r="C124" s="48"/>
      <c r="D124" s="127" t="s">
        <v>81</v>
      </c>
      <c r="E124" s="92" t="s">
        <v>199</v>
      </c>
      <c r="F124" s="92" t="s">
        <v>197</v>
      </c>
      <c r="G124" s="92" t="s">
        <v>200</v>
      </c>
      <c r="H124" s="147" t="s">
        <v>152</v>
      </c>
      <c r="I124" s="148" t="str">
        <f t="shared" si="1"/>
        <v>NON</v>
      </c>
      <c r="J124" s="148" t="s">
        <v>194</v>
      </c>
      <c r="K124" s="149"/>
      <c r="L124" s="54"/>
      <c r="M124" s="54"/>
      <c r="N124" s="68">
        <v>2011</v>
      </c>
      <c r="O124" s="75" t="s">
        <v>257</v>
      </c>
      <c r="P124" s="57"/>
      <c r="Q124" s="57"/>
      <c r="R124" s="58"/>
      <c r="S124" s="58"/>
      <c r="T124" s="15"/>
    </row>
    <row r="125" spans="1:20" ht="104.25" customHeight="1" x14ac:dyDescent="0.3">
      <c r="A125" s="107" t="s">
        <v>80</v>
      </c>
      <c r="B125" s="92" t="s">
        <v>145</v>
      </c>
      <c r="C125" s="48" t="s">
        <v>312</v>
      </c>
      <c r="D125" s="51" t="s">
        <v>81</v>
      </c>
      <c r="E125" s="92" t="s">
        <v>412</v>
      </c>
      <c r="F125" s="92" t="s">
        <v>344</v>
      </c>
      <c r="G125" s="92" t="s">
        <v>343</v>
      </c>
      <c r="H125" s="147" t="s">
        <v>152</v>
      </c>
      <c r="I125" s="147" t="str">
        <f t="shared" si="1"/>
        <v>OUI</v>
      </c>
      <c r="J125" s="52" t="s">
        <v>194</v>
      </c>
      <c r="K125" s="49"/>
      <c r="L125" s="54"/>
      <c r="M125" s="54"/>
      <c r="N125" s="55"/>
      <c r="O125" s="68"/>
      <c r="P125" s="57"/>
      <c r="Q125" s="57"/>
      <c r="R125" s="58"/>
      <c r="S125" s="58"/>
      <c r="T125" s="15"/>
    </row>
    <row r="126" spans="1:20" ht="34.450000000000003" customHeight="1" x14ac:dyDescent="0.3">
      <c r="A126" s="70" t="s">
        <v>80</v>
      </c>
      <c r="B126" s="71" t="s">
        <v>145</v>
      </c>
      <c r="C126" s="72"/>
      <c r="D126" s="94" t="s">
        <v>81</v>
      </c>
      <c r="E126" s="73" t="s">
        <v>413</v>
      </c>
      <c r="F126" s="94" t="s">
        <v>414</v>
      </c>
      <c r="G126" s="94" t="s">
        <v>313</v>
      </c>
      <c r="H126" s="95" t="s">
        <v>152</v>
      </c>
      <c r="I126" s="95" t="str">
        <f>IF(AND(C126="x",H126="OUI"),"OUI","NON")</f>
        <v>NON</v>
      </c>
      <c r="J126" s="150" t="s">
        <v>194</v>
      </c>
      <c r="K126" s="73"/>
      <c r="L126" s="54"/>
      <c r="M126" s="54"/>
      <c r="N126" s="55"/>
      <c r="O126" s="68"/>
      <c r="P126" s="93">
        <v>2013</v>
      </c>
      <c r="Q126" s="57" t="s">
        <v>399</v>
      </c>
      <c r="R126" s="58"/>
      <c r="S126" s="58"/>
      <c r="T126" s="15"/>
    </row>
    <row r="127" spans="1:20" ht="34.450000000000003" customHeight="1" x14ac:dyDescent="0.3">
      <c r="A127" s="117" t="s">
        <v>80</v>
      </c>
      <c r="B127" s="126" t="s">
        <v>145</v>
      </c>
      <c r="C127" s="112"/>
      <c r="D127" s="151" t="s">
        <v>81</v>
      </c>
      <c r="E127" s="137" t="s">
        <v>150</v>
      </c>
      <c r="F127" s="151"/>
      <c r="G127" s="151" t="s">
        <v>151</v>
      </c>
      <c r="H127" s="152" t="s">
        <v>154</v>
      </c>
      <c r="I127" s="152" t="str">
        <f>IF(AND(C127="x",H127="OUI"),"OUI","NON")</f>
        <v>NON</v>
      </c>
      <c r="J127" s="113"/>
      <c r="K127" s="137"/>
      <c r="L127" s="54"/>
      <c r="M127" s="54"/>
      <c r="N127" s="55"/>
      <c r="O127" s="68"/>
      <c r="P127" s="93"/>
      <c r="Q127" s="57"/>
      <c r="R127" s="58"/>
      <c r="S127" s="58"/>
      <c r="T127" s="15"/>
    </row>
    <row r="128" spans="1:20" ht="34.450000000000003" customHeight="1" x14ac:dyDescent="0.3">
      <c r="A128" s="77" t="s">
        <v>80</v>
      </c>
      <c r="B128" s="130" t="s">
        <v>145</v>
      </c>
      <c r="C128" s="79"/>
      <c r="D128" s="153" t="s">
        <v>81</v>
      </c>
      <c r="E128" s="81" t="s">
        <v>146</v>
      </c>
      <c r="F128" s="82"/>
      <c r="G128" s="82" t="s">
        <v>147</v>
      </c>
      <c r="H128" s="129" t="s">
        <v>154</v>
      </c>
      <c r="I128" s="129" t="str">
        <f t="shared" si="1"/>
        <v>NON</v>
      </c>
      <c r="J128" s="129"/>
      <c r="K128" s="81" t="s">
        <v>422</v>
      </c>
      <c r="L128" s="54"/>
      <c r="M128" s="54"/>
      <c r="N128" s="55"/>
      <c r="O128" s="68"/>
      <c r="P128" s="57"/>
      <c r="Q128" s="57"/>
      <c r="R128" s="58"/>
      <c r="S128" s="58"/>
      <c r="T128" s="15"/>
    </row>
    <row r="129" spans="1:20" ht="34.450000000000003" customHeight="1" x14ac:dyDescent="0.3">
      <c r="A129" s="77" t="s">
        <v>80</v>
      </c>
      <c r="B129" s="130" t="s">
        <v>145</v>
      </c>
      <c r="C129" s="79"/>
      <c r="D129" s="153" t="s">
        <v>81</v>
      </c>
      <c r="E129" s="81" t="s">
        <v>148</v>
      </c>
      <c r="F129" s="82"/>
      <c r="G129" s="82" t="s">
        <v>149</v>
      </c>
      <c r="H129" s="129" t="s">
        <v>154</v>
      </c>
      <c r="I129" s="129" t="str">
        <f t="shared" si="1"/>
        <v>NON</v>
      </c>
      <c r="J129" s="129"/>
      <c r="K129" s="81" t="s">
        <v>423</v>
      </c>
      <c r="L129" s="54"/>
      <c r="M129" s="54"/>
      <c r="N129" s="55"/>
      <c r="O129" s="68"/>
      <c r="P129" s="57"/>
      <c r="Q129" s="57"/>
      <c r="R129" s="58"/>
      <c r="S129" s="58"/>
      <c r="T129" s="15"/>
    </row>
    <row r="130" spans="1:20" s="157" customFormat="1" ht="34.450000000000003" customHeight="1" x14ac:dyDescent="0.3">
      <c r="A130" s="154" t="s">
        <v>317</v>
      </c>
      <c r="B130" s="132" t="s">
        <v>159</v>
      </c>
      <c r="C130" s="131"/>
      <c r="D130" s="131"/>
      <c r="E130" s="131" t="s">
        <v>319</v>
      </c>
      <c r="F130" s="132" t="s">
        <v>320</v>
      </c>
      <c r="G130" s="131" t="s">
        <v>323</v>
      </c>
      <c r="H130" s="155" t="s">
        <v>154</v>
      </c>
      <c r="I130" s="155" t="str">
        <f t="shared" si="1"/>
        <v>NON</v>
      </c>
      <c r="J130" s="155"/>
      <c r="K130" s="156"/>
      <c r="L130" s="54"/>
      <c r="M130" s="54"/>
      <c r="N130" s="55"/>
      <c r="O130" s="56"/>
      <c r="P130" s="57" t="s">
        <v>318</v>
      </c>
      <c r="Q130" s="57" t="s">
        <v>318</v>
      </c>
      <c r="R130" s="58" t="s">
        <v>318</v>
      </c>
      <c r="S130" s="58"/>
    </row>
    <row r="131" spans="1:20" ht="34.450000000000003" customHeight="1" x14ac:dyDescent="0.3">
      <c r="A131" s="154" t="s">
        <v>317</v>
      </c>
      <c r="B131" s="132" t="s">
        <v>159</v>
      </c>
      <c r="C131" s="131"/>
      <c r="D131" s="131"/>
      <c r="E131" s="131" t="s">
        <v>321</v>
      </c>
      <c r="F131" s="132" t="s">
        <v>320</v>
      </c>
      <c r="G131" s="131" t="s">
        <v>322</v>
      </c>
      <c r="H131" s="155" t="s">
        <v>154</v>
      </c>
      <c r="I131" s="155" t="str">
        <f t="shared" si="1"/>
        <v>NON</v>
      </c>
      <c r="J131" s="155"/>
      <c r="K131" s="156"/>
      <c r="L131" s="54"/>
      <c r="M131" s="54"/>
      <c r="N131" s="55"/>
      <c r="O131" s="56"/>
      <c r="P131" s="57" t="s">
        <v>318</v>
      </c>
      <c r="Q131" s="57" t="s">
        <v>318</v>
      </c>
      <c r="R131" s="58" t="s">
        <v>318</v>
      </c>
      <c r="S131" s="58"/>
      <c r="T131" s="15"/>
    </row>
  </sheetData>
  <autoFilter ref="A12:AA131"/>
  <mergeCells count="8">
    <mergeCell ref="Q24:Q26"/>
    <mergeCell ref="P34:P39"/>
    <mergeCell ref="A2:K2"/>
    <mergeCell ref="B4:D4"/>
    <mergeCell ref="B5:D5"/>
    <mergeCell ref="B6:C6"/>
    <mergeCell ref="B7:D7"/>
    <mergeCell ref="B8:C8"/>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1"/>
  <sheetViews>
    <sheetView tabSelected="1" topLeftCell="B1" zoomScale="70" zoomScaleNormal="70" zoomScalePageLayoutView="70" workbookViewId="0">
      <pane ySplit="3" topLeftCell="A4" activePane="bottomLeft" state="frozen"/>
      <selection pane="bottomLeft" activeCell="A2" sqref="A2:M2"/>
    </sheetView>
  </sheetViews>
  <sheetFormatPr baseColWidth="10" defaultRowHeight="15.05" x14ac:dyDescent="0.3"/>
  <cols>
    <col min="1" max="1" width="13.44140625" hidden="1" customWidth="1"/>
    <col min="3" max="3" width="13.6640625" customWidth="1"/>
    <col min="4" max="4" width="12.33203125" customWidth="1"/>
    <col min="5" max="5" width="22.88671875" customWidth="1"/>
    <col min="6" max="6" width="57" customWidth="1"/>
    <col min="7" max="7" width="43.5546875" style="168" customWidth="1"/>
    <col min="8" max="8" width="26.6640625" customWidth="1"/>
    <col min="9" max="9" width="22" customWidth="1"/>
    <col min="10" max="10" width="13.88671875" customWidth="1"/>
    <col min="12" max="12" width="35.33203125" customWidth="1"/>
    <col min="13" max="13" width="35.109375" customWidth="1"/>
  </cols>
  <sheetData>
    <row r="1" spans="1:13" s="163" customFormat="1" ht="33.049999999999997" customHeight="1" x14ac:dyDescent="0.3">
      <c r="A1" s="173" t="s">
        <v>829</v>
      </c>
      <c r="B1" s="173"/>
      <c r="C1" s="173"/>
      <c r="D1" s="173"/>
      <c r="E1" s="173"/>
      <c r="F1" s="173"/>
      <c r="G1" s="173"/>
      <c r="H1" s="173"/>
      <c r="I1" s="173"/>
      <c r="J1" s="173"/>
      <c r="K1" s="173"/>
      <c r="L1" s="173"/>
      <c r="M1" s="173"/>
    </row>
    <row r="2" spans="1:13" s="163" customFormat="1" ht="370.2" customHeight="1" x14ac:dyDescent="0.3">
      <c r="A2" s="172" t="s">
        <v>819</v>
      </c>
      <c r="B2" s="172"/>
      <c r="C2" s="172"/>
      <c r="D2" s="172"/>
      <c r="E2" s="172"/>
      <c r="F2" s="172"/>
      <c r="G2" s="172"/>
      <c r="H2" s="172"/>
      <c r="I2" s="172"/>
      <c r="J2" s="172"/>
      <c r="K2" s="172"/>
      <c r="L2" s="172"/>
      <c r="M2" s="172"/>
    </row>
    <row r="3" spans="1:13" s="164" customFormat="1" ht="79.55" customHeight="1" x14ac:dyDescent="0.3">
      <c r="A3" s="161"/>
      <c r="B3" s="160" t="s">
        <v>635</v>
      </c>
      <c r="C3" s="161" t="s">
        <v>636</v>
      </c>
      <c r="D3" s="161" t="s">
        <v>637</v>
      </c>
      <c r="E3" s="162" t="s">
        <v>430</v>
      </c>
      <c r="F3" s="162" t="s">
        <v>638</v>
      </c>
      <c r="G3" s="169" t="s">
        <v>815</v>
      </c>
      <c r="H3" s="169" t="s">
        <v>649</v>
      </c>
      <c r="I3" s="169" t="s">
        <v>816</v>
      </c>
      <c r="J3" s="162" t="s">
        <v>481</v>
      </c>
      <c r="K3" s="162" t="s">
        <v>595</v>
      </c>
      <c r="L3" s="169" t="s">
        <v>482</v>
      </c>
      <c r="M3" s="162" t="s">
        <v>483</v>
      </c>
    </row>
    <row r="4" spans="1:13" ht="79.55" customHeight="1" x14ac:dyDescent="0.3">
      <c r="A4" s="165"/>
      <c r="B4" s="165" t="s">
        <v>0</v>
      </c>
      <c r="C4" s="165" t="s">
        <v>345</v>
      </c>
      <c r="D4" s="167" t="s">
        <v>152</v>
      </c>
      <c r="E4" s="166" t="s">
        <v>433</v>
      </c>
      <c r="F4" s="166" t="s">
        <v>830</v>
      </c>
      <c r="G4" s="166" t="s">
        <v>781</v>
      </c>
      <c r="H4" s="165" t="s">
        <v>655</v>
      </c>
      <c r="I4" s="165" t="s">
        <v>152</v>
      </c>
      <c r="J4" s="165" t="s">
        <v>490</v>
      </c>
      <c r="K4" s="165" t="s">
        <v>491</v>
      </c>
      <c r="L4" s="166" t="s">
        <v>656</v>
      </c>
      <c r="M4" s="166" t="s">
        <v>535</v>
      </c>
    </row>
    <row r="5" spans="1:13" ht="45.1" x14ac:dyDescent="0.3">
      <c r="A5" s="170"/>
      <c r="B5" s="170" t="s">
        <v>0</v>
      </c>
      <c r="C5" s="170" t="s">
        <v>345</v>
      </c>
      <c r="D5" s="167" t="s">
        <v>154</v>
      </c>
      <c r="E5" s="171" t="s">
        <v>741</v>
      </c>
      <c r="F5" s="171" t="s">
        <v>831</v>
      </c>
      <c r="G5" s="171" t="s">
        <v>742</v>
      </c>
      <c r="H5" s="170" t="s">
        <v>493</v>
      </c>
      <c r="I5" s="170" t="s">
        <v>152</v>
      </c>
      <c r="J5" s="170" t="s">
        <v>484</v>
      </c>
      <c r="K5" s="170" t="s">
        <v>491</v>
      </c>
      <c r="L5" s="171" t="s">
        <v>608</v>
      </c>
      <c r="M5" s="171" t="s">
        <v>535</v>
      </c>
    </row>
    <row r="6" spans="1:13" ht="60.1" x14ac:dyDescent="0.3">
      <c r="A6" s="170"/>
      <c r="B6" s="170" t="s">
        <v>0</v>
      </c>
      <c r="C6" s="170" t="s">
        <v>345</v>
      </c>
      <c r="D6" s="167" t="s">
        <v>154</v>
      </c>
      <c r="E6" s="171" t="s">
        <v>740</v>
      </c>
      <c r="F6" s="171" t="s">
        <v>831</v>
      </c>
      <c r="G6" s="171" t="s">
        <v>626</v>
      </c>
      <c r="H6" s="170" t="s">
        <v>746</v>
      </c>
      <c r="I6" s="170" t="s">
        <v>152</v>
      </c>
      <c r="J6" s="170" t="s">
        <v>484</v>
      </c>
      <c r="K6" s="170" t="s">
        <v>491</v>
      </c>
      <c r="L6" s="171" t="s">
        <v>608</v>
      </c>
      <c r="M6" s="171" t="s">
        <v>535</v>
      </c>
    </row>
    <row r="7" spans="1:13" ht="45.1" x14ac:dyDescent="0.3">
      <c r="A7" s="170"/>
      <c r="B7" s="170" t="s">
        <v>0</v>
      </c>
      <c r="C7" s="170" t="s">
        <v>345</v>
      </c>
      <c r="D7" s="167" t="s">
        <v>152</v>
      </c>
      <c r="E7" s="171" t="s">
        <v>738</v>
      </c>
      <c r="F7" s="171" t="s">
        <v>831</v>
      </c>
      <c r="G7" s="171" t="s">
        <v>739</v>
      </c>
      <c r="H7" s="170" t="s">
        <v>493</v>
      </c>
      <c r="I7" s="170" t="s">
        <v>154</v>
      </c>
      <c r="J7" s="170" t="s">
        <v>484</v>
      </c>
      <c r="K7" s="170" t="s">
        <v>491</v>
      </c>
      <c r="L7" s="171" t="s">
        <v>608</v>
      </c>
      <c r="M7" s="171" t="s">
        <v>535</v>
      </c>
    </row>
    <row r="8" spans="1:13" ht="45.1" x14ac:dyDescent="0.3">
      <c r="A8" s="170"/>
      <c r="B8" s="170" t="s">
        <v>0</v>
      </c>
      <c r="C8" s="170" t="s">
        <v>345</v>
      </c>
      <c r="D8" s="167" t="s">
        <v>152</v>
      </c>
      <c r="E8" s="171" t="s">
        <v>594</v>
      </c>
      <c r="F8" s="171" t="s">
        <v>832</v>
      </c>
      <c r="G8" s="171" t="s">
        <v>631</v>
      </c>
      <c r="H8" s="170" t="s">
        <v>494</v>
      </c>
      <c r="I8" s="170" t="s">
        <v>154</v>
      </c>
      <c r="J8" s="170" t="s">
        <v>603</v>
      </c>
      <c r="K8" s="170" t="s">
        <v>491</v>
      </c>
      <c r="L8" s="171" t="s">
        <v>606</v>
      </c>
      <c r="M8" s="171" t="s">
        <v>535</v>
      </c>
    </row>
    <row r="9" spans="1:13" ht="45.1" x14ac:dyDescent="0.3">
      <c r="A9" s="170"/>
      <c r="B9" s="170" t="s">
        <v>0</v>
      </c>
      <c r="C9" s="170" t="s">
        <v>345</v>
      </c>
      <c r="D9" s="167" t="s">
        <v>154</v>
      </c>
      <c r="E9" s="171" t="s">
        <v>594</v>
      </c>
      <c r="F9" s="171" t="s">
        <v>833</v>
      </c>
      <c r="G9" s="171" t="s">
        <v>632</v>
      </c>
      <c r="H9" s="170" t="s">
        <v>604</v>
      </c>
      <c r="I9" s="170" t="s">
        <v>154</v>
      </c>
      <c r="J9" s="170" t="s">
        <v>603</v>
      </c>
      <c r="K9" s="170" t="s">
        <v>491</v>
      </c>
      <c r="L9" s="171" t="s">
        <v>605</v>
      </c>
      <c r="M9" s="171" t="s">
        <v>535</v>
      </c>
    </row>
    <row r="10" spans="1:13" ht="60.1" x14ac:dyDescent="0.3">
      <c r="A10" s="170"/>
      <c r="B10" s="170" t="s">
        <v>0</v>
      </c>
      <c r="C10" s="170" t="s">
        <v>345</v>
      </c>
      <c r="D10" s="167" t="s">
        <v>152</v>
      </c>
      <c r="E10" s="171" t="s">
        <v>593</v>
      </c>
      <c r="F10" s="171" t="s">
        <v>834</v>
      </c>
      <c r="G10" s="171" t="s">
        <v>629</v>
      </c>
      <c r="H10" s="170" t="s">
        <v>495</v>
      </c>
      <c r="I10" s="170" t="s">
        <v>154</v>
      </c>
      <c r="J10" s="170" t="s">
        <v>490</v>
      </c>
      <c r="K10" s="170" t="s">
        <v>491</v>
      </c>
      <c r="L10" s="171" t="s">
        <v>610</v>
      </c>
      <c r="M10" s="171" t="s">
        <v>535</v>
      </c>
    </row>
    <row r="11" spans="1:13" ht="45.1" x14ac:dyDescent="0.3">
      <c r="A11" s="170"/>
      <c r="B11" s="170" t="s">
        <v>0</v>
      </c>
      <c r="C11" s="170" t="s">
        <v>345</v>
      </c>
      <c r="D11" s="167" t="s">
        <v>154</v>
      </c>
      <c r="E11" s="171" t="s">
        <v>592</v>
      </c>
      <c r="F11" s="171" t="s">
        <v>835</v>
      </c>
      <c r="G11" s="171" t="s">
        <v>654</v>
      </c>
      <c r="H11" s="170" t="s">
        <v>496</v>
      </c>
      <c r="I11" s="170" t="s">
        <v>154</v>
      </c>
      <c r="J11" s="170" t="s">
        <v>484</v>
      </c>
      <c r="K11" s="170" t="s">
        <v>491</v>
      </c>
      <c r="L11" s="171" t="s">
        <v>609</v>
      </c>
      <c r="M11" s="171" t="s">
        <v>836</v>
      </c>
    </row>
    <row r="12" spans="1:13" ht="45.1" x14ac:dyDescent="0.3">
      <c r="A12" s="170"/>
      <c r="B12" s="170" t="s">
        <v>0</v>
      </c>
      <c r="C12" s="170" t="s">
        <v>345</v>
      </c>
      <c r="D12" s="167" t="s">
        <v>152</v>
      </c>
      <c r="E12" s="171" t="s">
        <v>594</v>
      </c>
      <c r="F12" s="171" t="s">
        <v>837</v>
      </c>
      <c r="G12" s="171" t="s">
        <v>640</v>
      </c>
      <c r="H12" s="170" t="s">
        <v>495</v>
      </c>
      <c r="I12" s="170" t="s">
        <v>154</v>
      </c>
      <c r="J12" s="170" t="s">
        <v>497</v>
      </c>
      <c r="K12" s="170" t="s">
        <v>491</v>
      </c>
      <c r="L12" s="171" t="s">
        <v>607</v>
      </c>
      <c r="M12" s="171" t="s">
        <v>535</v>
      </c>
    </row>
    <row r="13" spans="1:13" ht="45.1" x14ac:dyDescent="0.3">
      <c r="A13" s="170"/>
      <c r="B13" s="170" t="s">
        <v>0</v>
      </c>
      <c r="C13" s="170" t="s">
        <v>345</v>
      </c>
      <c r="D13" s="167" t="s">
        <v>152</v>
      </c>
      <c r="E13" s="171" t="s">
        <v>593</v>
      </c>
      <c r="F13" s="171" t="s">
        <v>838</v>
      </c>
      <c r="G13" s="171" t="s">
        <v>641</v>
      </c>
      <c r="H13" s="170" t="s">
        <v>498</v>
      </c>
      <c r="I13" s="170" t="s">
        <v>154</v>
      </c>
      <c r="J13" s="170" t="s">
        <v>490</v>
      </c>
      <c r="K13" s="170" t="s">
        <v>491</v>
      </c>
      <c r="L13" s="171" t="s">
        <v>492</v>
      </c>
      <c r="M13" s="171" t="s">
        <v>535</v>
      </c>
    </row>
    <row r="14" spans="1:13" ht="45.1" x14ac:dyDescent="0.3">
      <c r="A14" s="170"/>
      <c r="B14" s="170" t="s">
        <v>0</v>
      </c>
      <c r="C14" s="170" t="s">
        <v>345</v>
      </c>
      <c r="D14" s="167" t="s">
        <v>152</v>
      </c>
      <c r="E14" s="171" t="s">
        <v>593</v>
      </c>
      <c r="F14" s="171" t="s">
        <v>839</v>
      </c>
      <c r="G14" s="171" t="s">
        <v>630</v>
      </c>
      <c r="H14" s="170" t="s">
        <v>639</v>
      </c>
      <c r="I14" s="170" t="s">
        <v>154</v>
      </c>
      <c r="J14" s="170" t="s">
        <v>490</v>
      </c>
      <c r="K14" s="170" t="s">
        <v>491</v>
      </c>
      <c r="L14" s="171" t="s">
        <v>492</v>
      </c>
      <c r="M14" s="171" t="s">
        <v>535</v>
      </c>
    </row>
    <row r="15" spans="1:13" ht="120.25" x14ac:dyDescent="0.3">
      <c r="A15" s="170"/>
      <c r="B15" s="170" t="s">
        <v>0</v>
      </c>
      <c r="C15" s="170" t="s">
        <v>345</v>
      </c>
      <c r="D15" s="167" t="s">
        <v>154</v>
      </c>
      <c r="E15" s="171" t="s">
        <v>617</v>
      </c>
      <c r="F15" s="171" t="s">
        <v>840</v>
      </c>
      <c r="G15" s="171" t="s">
        <v>252</v>
      </c>
      <c r="H15" s="170" t="s">
        <v>499</v>
      </c>
      <c r="I15" s="170" t="s">
        <v>154</v>
      </c>
      <c r="J15" s="170" t="s">
        <v>484</v>
      </c>
      <c r="K15" s="170" t="s">
        <v>491</v>
      </c>
      <c r="L15" s="171" t="s">
        <v>611</v>
      </c>
      <c r="M15" s="171" t="s">
        <v>535</v>
      </c>
    </row>
    <row r="16" spans="1:13" ht="45.1" x14ac:dyDescent="0.3">
      <c r="A16" s="170"/>
      <c r="B16" s="170" t="s">
        <v>0</v>
      </c>
      <c r="C16" s="170" t="s">
        <v>345</v>
      </c>
      <c r="D16" s="167" t="s">
        <v>154</v>
      </c>
      <c r="E16" s="171" t="s">
        <v>594</v>
      </c>
      <c r="F16" s="171" t="s">
        <v>841</v>
      </c>
      <c r="G16" s="171" t="s">
        <v>253</v>
      </c>
      <c r="H16" s="170" t="s">
        <v>500</v>
      </c>
      <c r="I16" s="170" t="s">
        <v>154</v>
      </c>
      <c r="J16" s="170" t="s">
        <v>484</v>
      </c>
      <c r="K16" s="170" t="s">
        <v>491</v>
      </c>
      <c r="L16" s="171" t="s">
        <v>612</v>
      </c>
      <c r="M16" s="171" t="s">
        <v>535</v>
      </c>
    </row>
    <row r="17" spans="1:13" ht="45.1" x14ac:dyDescent="0.3">
      <c r="A17" s="170"/>
      <c r="B17" s="170" t="s">
        <v>0</v>
      </c>
      <c r="C17" s="170" t="s">
        <v>345</v>
      </c>
      <c r="D17" s="167" t="s">
        <v>154</v>
      </c>
      <c r="E17" s="171" t="s">
        <v>594</v>
      </c>
      <c r="F17" s="171" t="s">
        <v>842</v>
      </c>
      <c r="G17" s="171" t="s">
        <v>254</v>
      </c>
      <c r="H17" s="170" t="s">
        <v>501</v>
      </c>
      <c r="I17" s="170" t="s">
        <v>154</v>
      </c>
      <c r="J17" s="170" t="s">
        <v>484</v>
      </c>
      <c r="K17" s="170" t="s">
        <v>491</v>
      </c>
      <c r="L17" s="171" t="s">
        <v>612</v>
      </c>
      <c r="M17" s="171" t="s">
        <v>535</v>
      </c>
    </row>
    <row r="18" spans="1:13" ht="45.1" x14ac:dyDescent="0.3">
      <c r="A18" s="170"/>
      <c r="B18" s="170" t="s">
        <v>0</v>
      </c>
      <c r="C18" s="170" t="s">
        <v>345</v>
      </c>
      <c r="D18" s="167" t="s">
        <v>154</v>
      </c>
      <c r="E18" s="171" t="s">
        <v>633</v>
      </c>
      <c r="F18" s="171" t="s">
        <v>843</v>
      </c>
      <c r="G18" s="171" t="s">
        <v>627</v>
      </c>
      <c r="H18" s="170" t="s">
        <v>502</v>
      </c>
      <c r="I18" s="170" t="s">
        <v>154</v>
      </c>
      <c r="J18" s="170" t="s">
        <v>484</v>
      </c>
      <c r="K18" s="170" t="s">
        <v>491</v>
      </c>
      <c r="L18" s="171" t="s">
        <v>608</v>
      </c>
      <c r="M18" s="171" t="s">
        <v>535</v>
      </c>
    </row>
    <row r="19" spans="1:13" ht="45.1" x14ac:dyDescent="0.3">
      <c r="A19" s="170"/>
      <c r="B19" s="170" t="s">
        <v>0</v>
      </c>
      <c r="C19" s="170" t="s">
        <v>345</v>
      </c>
      <c r="D19" s="167" t="s">
        <v>154</v>
      </c>
      <c r="E19" s="171" t="s">
        <v>437</v>
      </c>
      <c r="F19" s="171" t="s">
        <v>844</v>
      </c>
      <c r="G19" s="171" t="s">
        <v>628</v>
      </c>
      <c r="H19" s="170" t="s">
        <v>502</v>
      </c>
      <c r="I19" s="170" t="s">
        <v>154</v>
      </c>
      <c r="J19" s="170" t="s">
        <v>484</v>
      </c>
      <c r="K19" s="170" t="s">
        <v>491</v>
      </c>
      <c r="L19" s="171" t="s">
        <v>608</v>
      </c>
      <c r="M19" s="171" t="s">
        <v>535</v>
      </c>
    </row>
    <row r="20" spans="1:13" ht="88.45" customHeight="1" x14ac:dyDescent="0.3">
      <c r="A20" s="170"/>
      <c r="B20" s="170" t="s">
        <v>0</v>
      </c>
      <c r="C20" s="170" t="s">
        <v>345</v>
      </c>
      <c r="D20" s="167" t="s">
        <v>152</v>
      </c>
      <c r="E20" s="171" t="s">
        <v>779</v>
      </c>
      <c r="F20" s="171" t="s">
        <v>845</v>
      </c>
      <c r="G20" s="171" t="s">
        <v>780</v>
      </c>
      <c r="H20" s="170" t="s">
        <v>503</v>
      </c>
      <c r="I20" s="170" t="s">
        <v>152</v>
      </c>
      <c r="J20" s="170" t="s">
        <v>504</v>
      </c>
      <c r="K20" s="170" t="s">
        <v>491</v>
      </c>
      <c r="L20" s="171" t="s">
        <v>606</v>
      </c>
      <c r="M20" s="171" t="s">
        <v>535</v>
      </c>
    </row>
    <row r="21" spans="1:13" ht="45.1" x14ac:dyDescent="0.3">
      <c r="A21" s="170"/>
      <c r="B21" s="170" t="s">
        <v>0</v>
      </c>
      <c r="C21" s="170" t="s">
        <v>159</v>
      </c>
      <c r="D21" s="167" t="s">
        <v>154</v>
      </c>
      <c r="E21" s="171" t="s">
        <v>602</v>
      </c>
      <c r="F21" s="171" t="s">
        <v>846</v>
      </c>
      <c r="G21" s="171" t="s">
        <v>255</v>
      </c>
      <c r="H21" s="170" t="s">
        <v>505</v>
      </c>
      <c r="I21" s="170" t="s">
        <v>154</v>
      </c>
      <c r="J21" s="170" t="s">
        <v>484</v>
      </c>
      <c r="K21" s="170" t="s">
        <v>491</v>
      </c>
      <c r="L21" s="171" t="s">
        <v>613</v>
      </c>
      <c r="M21" s="171" t="s">
        <v>535</v>
      </c>
    </row>
    <row r="22" spans="1:13" ht="45.1" x14ac:dyDescent="0.3">
      <c r="A22" s="170"/>
      <c r="B22" s="170" t="s">
        <v>0</v>
      </c>
      <c r="C22" s="170" t="s">
        <v>159</v>
      </c>
      <c r="D22" s="167" t="s">
        <v>154</v>
      </c>
      <c r="E22" s="171" t="s">
        <v>602</v>
      </c>
      <c r="F22" s="171" t="s">
        <v>847</v>
      </c>
      <c r="G22" s="171" t="s">
        <v>256</v>
      </c>
      <c r="H22" s="170" t="s">
        <v>506</v>
      </c>
      <c r="I22" s="170" t="s">
        <v>154</v>
      </c>
      <c r="J22" s="170" t="s">
        <v>484</v>
      </c>
      <c r="K22" s="170" t="s">
        <v>491</v>
      </c>
      <c r="L22" s="171" t="s">
        <v>613</v>
      </c>
      <c r="M22" s="171" t="s">
        <v>535</v>
      </c>
    </row>
    <row r="23" spans="1:13" ht="90.2" x14ac:dyDescent="0.3">
      <c r="A23" s="170"/>
      <c r="B23" s="170" t="s">
        <v>442</v>
      </c>
      <c r="C23" s="170" t="s">
        <v>802</v>
      </c>
      <c r="D23" s="167" t="s">
        <v>154</v>
      </c>
      <c r="E23" s="171" t="s">
        <v>445</v>
      </c>
      <c r="F23" s="171" t="s">
        <v>848</v>
      </c>
      <c r="G23" s="171" t="s">
        <v>446</v>
      </c>
      <c r="H23" s="170" t="s">
        <v>447</v>
      </c>
      <c r="I23" s="170" t="s">
        <v>154</v>
      </c>
      <c r="J23" s="170" t="s">
        <v>484</v>
      </c>
      <c r="K23" s="170" t="s">
        <v>798</v>
      </c>
      <c r="L23" s="171" t="s">
        <v>485</v>
      </c>
      <c r="M23" s="171" t="s">
        <v>799</v>
      </c>
    </row>
    <row r="24" spans="1:13" ht="45.1" x14ac:dyDescent="0.3">
      <c r="A24" s="170"/>
      <c r="B24" s="170" t="s">
        <v>442</v>
      </c>
      <c r="C24" s="170" t="s">
        <v>801</v>
      </c>
      <c r="D24" s="167" t="s">
        <v>152</v>
      </c>
      <c r="E24" s="171" t="s">
        <v>435</v>
      </c>
      <c r="F24" s="171" t="s">
        <v>849</v>
      </c>
      <c r="G24" s="171" t="s">
        <v>265</v>
      </c>
      <c r="H24" s="170" t="s">
        <v>462</v>
      </c>
      <c r="I24" s="170" t="s">
        <v>152</v>
      </c>
      <c r="J24" s="170" t="s">
        <v>484</v>
      </c>
      <c r="K24" s="170" t="s">
        <v>653</v>
      </c>
      <c r="L24" s="171" t="s">
        <v>485</v>
      </c>
      <c r="M24" s="171" t="s">
        <v>792</v>
      </c>
    </row>
    <row r="25" spans="1:13" ht="375.65" x14ac:dyDescent="0.3">
      <c r="A25" s="170"/>
      <c r="B25" s="170" t="s">
        <v>442</v>
      </c>
      <c r="C25" s="170" t="s">
        <v>801</v>
      </c>
      <c r="D25" s="167" t="s">
        <v>154</v>
      </c>
      <c r="E25" s="171" t="s">
        <v>814</v>
      </c>
      <c r="F25" s="171" t="s">
        <v>850</v>
      </c>
      <c r="G25" s="171" t="s">
        <v>820</v>
      </c>
      <c r="H25" s="170" t="s">
        <v>750</v>
      </c>
      <c r="I25" s="170" t="s">
        <v>152</v>
      </c>
      <c r="J25" s="170" t="s">
        <v>484</v>
      </c>
      <c r="K25" s="170" t="s">
        <v>653</v>
      </c>
      <c r="L25" s="171" t="s">
        <v>485</v>
      </c>
      <c r="M25" s="171" t="s">
        <v>792</v>
      </c>
    </row>
    <row r="26" spans="1:13" ht="90.2" x14ac:dyDescent="0.3">
      <c r="A26" s="170"/>
      <c r="B26" s="170" t="s">
        <v>442</v>
      </c>
      <c r="C26" s="170" t="s">
        <v>801</v>
      </c>
      <c r="D26" s="167" t="s">
        <v>154</v>
      </c>
      <c r="E26" s="171" t="s">
        <v>450</v>
      </c>
      <c r="F26" s="171" t="s">
        <v>851</v>
      </c>
      <c r="G26" s="171" t="s">
        <v>751</v>
      </c>
      <c r="H26" s="170" t="s">
        <v>452</v>
      </c>
      <c r="I26" s="170" t="s">
        <v>154</v>
      </c>
      <c r="J26" s="170" t="s">
        <v>484</v>
      </c>
      <c r="K26" s="170" t="s">
        <v>653</v>
      </c>
      <c r="L26" s="171" t="s">
        <v>485</v>
      </c>
      <c r="M26" s="171" t="s">
        <v>792</v>
      </c>
    </row>
    <row r="27" spans="1:13" ht="90.2" x14ac:dyDescent="0.3">
      <c r="A27" s="170"/>
      <c r="B27" s="170" t="s">
        <v>442</v>
      </c>
      <c r="C27" s="170" t="s">
        <v>801</v>
      </c>
      <c r="D27" s="167" t="s">
        <v>154</v>
      </c>
      <c r="E27" s="171" t="s">
        <v>450</v>
      </c>
      <c r="F27" s="171" t="s">
        <v>852</v>
      </c>
      <c r="G27" s="171" t="s">
        <v>465</v>
      </c>
      <c r="H27" s="170" t="s">
        <v>466</v>
      </c>
      <c r="I27" s="170" t="s">
        <v>154</v>
      </c>
      <c r="J27" s="170" t="s">
        <v>484</v>
      </c>
      <c r="K27" s="170" t="s">
        <v>653</v>
      </c>
      <c r="L27" s="171" t="s">
        <v>485</v>
      </c>
      <c r="M27" s="171" t="s">
        <v>792</v>
      </c>
    </row>
    <row r="28" spans="1:13" ht="45.1" x14ac:dyDescent="0.3">
      <c r="A28" s="170"/>
      <c r="B28" s="170" t="s">
        <v>442</v>
      </c>
      <c r="C28" s="170" t="s">
        <v>801</v>
      </c>
      <c r="D28" s="167" t="s">
        <v>154</v>
      </c>
      <c r="E28" s="171" t="s">
        <v>599</v>
      </c>
      <c r="F28" s="171" t="s">
        <v>853</v>
      </c>
      <c r="G28" s="171" t="s">
        <v>459</v>
      </c>
      <c r="H28" s="170" t="s">
        <v>460</v>
      </c>
      <c r="I28" s="170" t="s">
        <v>154</v>
      </c>
      <c r="J28" s="170" t="s">
        <v>484</v>
      </c>
      <c r="K28" s="170" t="s">
        <v>653</v>
      </c>
      <c r="L28" s="171" t="s">
        <v>485</v>
      </c>
      <c r="M28" s="171" t="s">
        <v>792</v>
      </c>
    </row>
    <row r="29" spans="1:13" ht="150.30000000000001" x14ac:dyDescent="0.3">
      <c r="A29" s="170"/>
      <c r="B29" s="170" t="s">
        <v>442</v>
      </c>
      <c r="C29" s="170" t="s">
        <v>801</v>
      </c>
      <c r="D29" s="167" t="s">
        <v>152</v>
      </c>
      <c r="E29" s="171" t="s">
        <v>743</v>
      </c>
      <c r="F29" s="171" t="s">
        <v>854</v>
      </c>
      <c r="G29" s="171" t="s">
        <v>730</v>
      </c>
      <c r="H29" s="170" t="s">
        <v>449</v>
      </c>
      <c r="I29" s="170" t="s">
        <v>152</v>
      </c>
      <c r="J29" s="170" t="s">
        <v>484</v>
      </c>
      <c r="K29" s="170" t="s">
        <v>653</v>
      </c>
      <c r="L29" s="171" t="s">
        <v>485</v>
      </c>
      <c r="M29" s="171" t="s">
        <v>795</v>
      </c>
    </row>
    <row r="30" spans="1:13" ht="45.1" x14ac:dyDescent="0.3">
      <c r="A30" s="170"/>
      <c r="B30" s="170" t="s">
        <v>442</v>
      </c>
      <c r="C30" s="170" t="s">
        <v>801</v>
      </c>
      <c r="D30" s="167" t="s">
        <v>152</v>
      </c>
      <c r="E30" s="171" t="s">
        <v>667</v>
      </c>
      <c r="F30" s="171" t="s">
        <v>855</v>
      </c>
      <c r="G30" s="171" t="s">
        <v>261</v>
      </c>
      <c r="H30" s="170" t="s">
        <v>461</v>
      </c>
      <c r="I30" s="170" t="s">
        <v>152</v>
      </c>
      <c r="J30" s="170" t="s">
        <v>484</v>
      </c>
      <c r="K30" s="170" t="s">
        <v>653</v>
      </c>
      <c r="L30" s="171" t="s">
        <v>485</v>
      </c>
      <c r="M30" s="171" t="s">
        <v>794</v>
      </c>
    </row>
    <row r="31" spans="1:13" ht="45.1" x14ac:dyDescent="0.3">
      <c r="A31" s="170"/>
      <c r="B31" s="170" t="s">
        <v>442</v>
      </c>
      <c r="C31" s="170" t="s">
        <v>801</v>
      </c>
      <c r="D31" s="167" t="s">
        <v>152</v>
      </c>
      <c r="E31" s="171" t="s">
        <v>667</v>
      </c>
      <c r="F31" s="171" t="s">
        <v>856</v>
      </c>
      <c r="G31" s="171" t="s">
        <v>260</v>
      </c>
      <c r="H31" s="170" t="s">
        <v>455</v>
      </c>
      <c r="I31" s="170" t="s">
        <v>152</v>
      </c>
      <c r="J31" s="170" t="s">
        <v>484</v>
      </c>
      <c r="K31" s="170" t="s">
        <v>653</v>
      </c>
      <c r="L31" s="171" t="s">
        <v>485</v>
      </c>
      <c r="M31" s="171" t="s">
        <v>794</v>
      </c>
    </row>
    <row r="32" spans="1:13" ht="45.1" x14ac:dyDescent="0.3">
      <c r="A32" s="170"/>
      <c r="B32" s="170" t="s">
        <v>442</v>
      </c>
      <c r="C32" s="170" t="s">
        <v>801</v>
      </c>
      <c r="D32" s="167" t="s">
        <v>152</v>
      </c>
      <c r="E32" s="171" t="s">
        <v>667</v>
      </c>
      <c r="F32" s="171" t="s">
        <v>857</v>
      </c>
      <c r="G32" s="171" t="s">
        <v>817</v>
      </c>
      <c r="H32" s="170" t="s">
        <v>456</v>
      </c>
      <c r="I32" s="170" t="s">
        <v>152</v>
      </c>
      <c r="J32" s="170" t="s">
        <v>484</v>
      </c>
      <c r="K32" s="170" t="s">
        <v>653</v>
      </c>
      <c r="L32" s="171" t="s">
        <v>485</v>
      </c>
      <c r="M32" s="171" t="s">
        <v>794</v>
      </c>
    </row>
    <row r="33" spans="1:13" ht="45.1" x14ac:dyDescent="0.3">
      <c r="A33" s="170"/>
      <c r="B33" s="170" t="s">
        <v>442</v>
      </c>
      <c r="C33" s="170" t="s">
        <v>801</v>
      </c>
      <c r="D33" s="167" t="s">
        <v>152</v>
      </c>
      <c r="E33" s="171" t="s">
        <v>668</v>
      </c>
      <c r="F33" s="171" t="s">
        <v>858</v>
      </c>
      <c r="G33" s="171" t="s">
        <v>439</v>
      </c>
      <c r="H33" s="170" t="s">
        <v>474</v>
      </c>
      <c r="I33" s="170" t="s">
        <v>152</v>
      </c>
      <c r="J33" s="170" t="s">
        <v>484</v>
      </c>
      <c r="K33" s="170" t="s">
        <v>653</v>
      </c>
      <c r="L33" s="171" t="s">
        <v>485</v>
      </c>
      <c r="M33" s="171" t="s">
        <v>794</v>
      </c>
    </row>
    <row r="34" spans="1:13" ht="45.1" x14ac:dyDescent="0.3">
      <c r="A34" s="170"/>
      <c r="B34" s="170" t="s">
        <v>442</v>
      </c>
      <c r="C34" s="170" t="s">
        <v>801</v>
      </c>
      <c r="D34" s="167" t="s">
        <v>152</v>
      </c>
      <c r="E34" s="171" t="s">
        <v>668</v>
      </c>
      <c r="F34" s="171" t="s">
        <v>858</v>
      </c>
      <c r="G34" s="171" t="s">
        <v>438</v>
      </c>
      <c r="H34" s="170" t="s">
        <v>474</v>
      </c>
      <c r="I34" s="170" t="s">
        <v>152</v>
      </c>
      <c r="J34" s="170" t="s">
        <v>484</v>
      </c>
      <c r="K34" s="170" t="s">
        <v>653</v>
      </c>
      <c r="L34" s="171" t="s">
        <v>485</v>
      </c>
      <c r="M34" s="171" t="s">
        <v>794</v>
      </c>
    </row>
    <row r="35" spans="1:13" ht="45.1" x14ac:dyDescent="0.3">
      <c r="A35" s="170"/>
      <c r="B35" s="170" t="s">
        <v>442</v>
      </c>
      <c r="C35" s="170" t="s">
        <v>801</v>
      </c>
      <c r="D35" s="167" t="s">
        <v>152</v>
      </c>
      <c r="E35" s="171" t="s">
        <v>432</v>
      </c>
      <c r="F35" s="171" t="s">
        <v>858</v>
      </c>
      <c r="G35" s="171" t="s">
        <v>441</v>
      </c>
      <c r="H35" s="170" t="s">
        <v>475</v>
      </c>
      <c r="I35" s="170" t="s">
        <v>152</v>
      </c>
      <c r="J35" s="170" t="s">
        <v>484</v>
      </c>
      <c r="K35" s="170" t="s">
        <v>653</v>
      </c>
      <c r="L35" s="171" t="s">
        <v>485</v>
      </c>
      <c r="M35" s="171" t="s">
        <v>794</v>
      </c>
    </row>
    <row r="36" spans="1:13" ht="45.1" x14ac:dyDescent="0.3">
      <c r="A36" s="170"/>
      <c r="B36" s="170" t="s">
        <v>442</v>
      </c>
      <c r="C36" s="170" t="s">
        <v>801</v>
      </c>
      <c r="D36" s="167" t="s">
        <v>152</v>
      </c>
      <c r="E36" s="171" t="s">
        <v>432</v>
      </c>
      <c r="F36" s="171" t="s">
        <v>858</v>
      </c>
      <c r="G36" s="171" t="s">
        <v>440</v>
      </c>
      <c r="H36" s="170" t="s">
        <v>475</v>
      </c>
      <c r="I36" s="170" t="s">
        <v>152</v>
      </c>
      <c r="J36" s="170" t="s">
        <v>484</v>
      </c>
      <c r="K36" s="170" t="s">
        <v>653</v>
      </c>
      <c r="L36" s="171" t="s">
        <v>485</v>
      </c>
      <c r="M36" s="171" t="s">
        <v>794</v>
      </c>
    </row>
    <row r="37" spans="1:13" ht="45.1" x14ac:dyDescent="0.3">
      <c r="A37" s="170"/>
      <c r="B37" s="170" t="s">
        <v>442</v>
      </c>
      <c r="C37" s="170" t="s">
        <v>801</v>
      </c>
      <c r="D37" s="167" t="s">
        <v>154</v>
      </c>
      <c r="E37" s="171" t="s">
        <v>453</v>
      </c>
      <c r="F37" s="171" t="s">
        <v>859</v>
      </c>
      <c r="G37" s="171" t="s">
        <v>262</v>
      </c>
      <c r="H37" s="170" t="s">
        <v>457</v>
      </c>
      <c r="I37" s="170" t="s">
        <v>154</v>
      </c>
      <c r="J37" s="170" t="s">
        <v>484</v>
      </c>
      <c r="K37" s="170" t="s">
        <v>653</v>
      </c>
      <c r="L37" s="171" t="s">
        <v>485</v>
      </c>
      <c r="M37" s="171" t="s">
        <v>794</v>
      </c>
    </row>
    <row r="38" spans="1:13" ht="45.1" x14ac:dyDescent="0.3">
      <c r="A38" s="170"/>
      <c r="B38" s="170" t="s">
        <v>442</v>
      </c>
      <c r="C38" s="170" t="s">
        <v>801</v>
      </c>
      <c r="D38" s="167" t="s">
        <v>152</v>
      </c>
      <c r="E38" s="171" t="s">
        <v>437</v>
      </c>
      <c r="F38" s="171" t="s">
        <v>860</v>
      </c>
      <c r="G38" s="171" t="s">
        <v>451</v>
      </c>
      <c r="H38" s="170" t="s">
        <v>454</v>
      </c>
      <c r="I38" s="170" t="s">
        <v>154</v>
      </c>
      <c r="J38" s="170" t="s">
        <v>484</v>
      </c>
      <c r="K38" s="170" t="s">
        <v>653</v>
      </c>
      <c r="L38" s="171" t="s">
        <v>485</v>
      </c>
      <c r="M38" s="171" t="s">
        <v>794</v>
      </c>
    </row>
    <row r="39" spans="1:13" ht="60.1" x14ac:dyDescent="0.3">
      <c r="A39" s="170"/>
      <c r="B39" s="170" t="s">
        <v>442</v>
      </c>
      <c r="C39" s="170" t="s">
        <v>801</v>
      </c>
      <c r="D39" s="167" t="s">
        <v>152</v>
      </c>
      <c r="E39" s="171" t="s">
        <v>437</v>
      </c>
      <c r="F39" s="171" t="s">
        <v>861</v>
      </c>
      <c r="G39" s="171" t="s">
        <v>443</v>
      </c>
      <c r="H39" s="170" t="s">
        <v>448</v>
      </c>
      <c r="I39" s="170" t="s">
        <v>154</v>
      </c>
      <c r="J39" s="170" t="s">
        <v>484</v>
      </c>
      <c r="K39" s="170" t="s">
        <v>653</v>
      </c>
      <c r="L39" s="171" t="s">
        <v>485</v>
      </c>
      <c r="M39" s="171" t="s">
        <v>794</v>
      </c>
    </row>
    <row r="40" spans="1:13" ht="60.1" x14ac:dyDescent="0.3">
      <c r="A40" s="170"/>
      <c r="B40" s="170" t="s">
        <v>442</v>
      </c>
      <c r="C40" s="170" t="s">
        <v>801</v>
      </c>
      <c r="D40" s="167" t="s">
        <v>152</v>
      </c>
      <c r="E40" s="171" t="s">
        <v>437</v>
      </c>
      <c r="F40" s="171" t="s">
        <v>862</v>
      </c>
      <c r="G40" s="171" t="s">
        <v>476</v>
      </c>
      <c r="H40" s="170" t="s">
        <v>477</v>
      </c>
      <c r="I40" s="170" t="s">
        <v>154</v>
      </c>
      <c r="J40" s="170" t="s">
        <v>484</v>
      </c>
      <c r="K40" s="170" t="s">
        <v>653</v>
      </c>
      <c r="L40" s="171" t="s">
        <v>485</v>
      </c>
      <c r="M40" s="171" t="s">
        <v>794</v>
      </c>
    </row>
    <row r="41" spans="1:13" ht="45.1" x14ac:dyDescent="0.3">
      <c r="A41" s="170"/>
      <c r="B41" s="170" t="s">
        <v>442</v>
      </c>
      <c r="C41" s="170" t="s">
        <v>801</v>
      </c>
      <c r="D41" s="167" t="s">
        <v>152</v>
      </c>
      <c r="E41" s="171" t="s">
        <v>437</v>
      </c>
      <c r="F41" s="171" t="s">
        <v>863</v>
      </c>
      <c r="G41" s="171" t="s">
        <v>300</v>
      </c>
      <c r="H41" s="170" t="s">
        <v>458</v>
      </c>
      <c r="I41" s="170" t="s">
        <v>152</v>
      </c>
      <c r="J41" s="170" t="s">
        <v>484</v>
      </c>
      <c r="K41" s="170" t="s">
        <v>653</v>
      </c>
      <c r="L41" s="171" t="s">
        <v>485</v>
      </c>
      <c r="M41" s="171" t="s">
        <v>794</v>
      </c>
    </row>
    <row r="42" spans="1:13" ht="180.35" x14ac:dyDescent="0.3">
      <c r="A42" s="170"/>
      <c r="B42" s="170" t="s">
        <v>442</v>
      </c>
      <c r="C42" s="170" t="s">
        <v>801</v>
      </c>
      <c r="D42" s="167" t="s">
        <v>152</v>
      </c>
      <c r="E42" s="171" t="s">
        <v>828</v>
      </c>
      <c r="F42" s="171" t="s">
        <v>864</v>
      </c>
      <c r="G42" s="171" t="s">
        <v>731</v>
      </c>
      <c r="H42" s="170" t="s">
        <v>618</v>
      </c>
      <c r="I42" s="170" t="s">
        <v>152</v>
      </c>
      <c r="J42" s="170" t="s">
        <v>486</v>
      </c>
      <c r="K42" s="170" t="s">
        <v>653</v>
      </c>
      <c r="L42" s="171" t="s">
        <v>485</v>
      </c>
      <c r="M42" s="171" t="s">
        <v>511</v>
      </c>
    </row>
    <row r="43" spans="1:13" ht="180.35" x14ac:dyDescent="0.3">
      <c r="A43" s="170"/>
      <c r="B43" s="170" t="s">
        <v>442</v>
      </c>
      <c r="C43" s="170" t="s">
        <v>801</v>
      </c>
      <c r="D43" s="167" t="s">
        <v>152</v>
      </c>
      <c r="E43" s="171" t="s">
        <v>478</v>
      </c>
      <c r="F43" s="171" t="s">
        <v>865</v>
      </c>
      <c r="G43" s="171" t="s">
        <v>479</v>
      </c>
      <c r="H43" s="170" t="s">
        <v>480</v>
      </c>
      <c r="I43" s="170" t="s">
        <v>154</v>
      </c>
      <c r="J43" s="170" t="s">
        <v>487</v>
      </c>
      <c r="K43" s="170" t="s">
        <v>653</v>
      </c>
      <c r="L43" s="171" t="s">
        <v>485</v>
      </c>
      <c r="M43" s="171" t="s">
        <v>511</v>
      </c>
    </row>
    <row r="44" spans="1:13" ht="150.30000000000001" x14ac:dyDescent="0.3">
      <c r="A44" s="170"/>
      <c r="B44" s="170" t="s">
        <v>442</v>
      </c>
      <c r="C44" s="170" t="s">
        <v>598</v>
      </c>
      <c r="D44" s="167" t="s">
        <v>152</v>
      </c>
      <c r="E44" s="171" t="s">
        <v>434</v>
      </c>
      <c r="F44" s="171" t="s">
        <v>866</v>
      </c>
      <c r="G44" s="171" t="s">
        <v>664</v>
      </c>
      <c r="H44" s="170" t="s">
        <v>473</v>
      </c>
      <c r="I44" s="170" t="s">
        <v>152</v>
      </c>
      <c r="J44" s="170" t="s">
        <v>488</v>
      </c>
      <c r="K44" s="170" t="s">
        <v>653</v>
      </c>
      <c r="L44" s="171" t="s">
        <v>485</v>
      </c>
      <c r="M44" s="171" t="s">
        <v>511</v>
      </c>
    </row>
    <row r="45" spans="1:13" ht="150.30000000000001" x14ac:dyDescent="0.3">
      <c r="A45" s="170"/>
      <c r="B45" s="170" t="s">
        <v>442</v>
      </c>
      <c r="C45" s="170" t="s">
        <v>801</v>
      </c>
      <c r="D45" s="167" t="s">
        <v>152</v>
      </c>
      <c r="E45" s="171" t="s">
        <v>434</v>
      </c>
      <c r="F45" s="171" t="s">
        <v>867</v>
      </c>
      <c r="G45" s="171" t="s">
        <v>662</v>
      </c>
      <c r="H45" s="170" t="s">
        <v>470</v>
      </c>
      <c r="I45" s="170" t="s">
        <v>152</v>
      </c>
      <c r="J45" s="170" t="s">
        <v>488</v>
      </c>
      <c r="K45" s="170" t="s">
        <v>653</v>
      </c>
      <c r="L45" s="171" t="s">
        <v>485</v>
      </c>
      <c r="M45" s="171" t="s">
        <v>511</v>
      </c>
    </row>
    <row r="46" spans="1:13" ht="150.30000000000001" x14ac:dyDescent="0.3">
      <c r="A46" s="170"/>
      <c r="B46" s="170" t="s">
        <v>442</v>
      </c>
      <c r="C46" s="170" t="s">
        <v>598</v>
      </c>
      <c r="D46" s="167" t="s">
        <v>152</v>
      </c>
      <c r="E46" s="171" t="s">
        <v>434</v>
      </c>
      <c r="F46" s="171" t="s">
        <v>868</v>
      </c>
      <c r="G46" s="171" t="s">
        <v>818</v>
      </c>
      <c r="H46" s="170" t="s">
        <v>471</v>
      </c>
      <c r="I46" s="170" t="s">
        <v>152</v>
      </c>
      <c r="J46" s="170" t="s">
        <v>488</v>
      </c>
      <c r="K46" s="170" t="s">
        <v>653</v>
      </c>
      <c r="L46" s="171" t="s">
        <v>485</v>
      </c>
      <c r="M46" s="171" t="s">
        <v>511</v>
      </c>
    </row>
    <row r="47" spans="1:13" ht="90.2" x14ac:dyDescent="0.3">
      <c r="A47" s="170"/>
      <c r="B47" s="170" t="s">
        <v>442</v>
      </c>
      <c r="C47" s="170" t="s">
        <v>598</v>
      </c>
      <c r="D47" s="167" t="s">
        <v>154</v>
      </c>
      <c r="E47" s="171" t="s">
        <v>434</v>
      </c>
      <c r="F47" s="171" t="s">
        <v>869</v>
      </c>
      <c r="G47" s="171" t="s">
        <v>782</v>
      </c>
      <c r="H47" s="170" t="s">
        <v>472</v>
      </c>
      <c r="I47" s="170" t="s">
        <v>154</v>
      </c>
      <c r="J47" s="170" t="s">
        <v>488</v>
      </c>
      <c r="K47" s="170" t="s">
        <v>653</v>
      </c>
      <c r="L47" s="171" t="s">
        <v>485</v>
      </c>
      <c r="M47" s="171" t="s">
        <v>511</v>
      </c>
    </row>
    <row r="48" spans="1:13" ht="120.25" x14ac:dyDescent="0.3">
      <c r="A48" s="170"/>
      <c r="B48" s="170" t="s">
        <v>442</v>
      </c>
      <c r="C48" s="170" t="s">
        <v>801</v>
      </c>
      <c r="D48" s="167" t="s">
        <v>152</v>
      </c>
      <c r="E48" s="171" t="s">
        <v>666</v>
      </c>
      <c r="F48" s="171" t="s">
        <v>870</v>
      </c>
      <c r="G48" s="171" t="s">
        <v>663</v>
      </c>
      <c r="H48" s="170" t="s">
        <v>463</v>
      </c>
      <c r="I48" s="170" t="s">
        <v>152</v>
      </c>
      <c r="J48" s="170" t="s">
        <v>488</v>
      </c>
      <c r="K48" s="170" t="s">
        <v>653</v>
      </c>
      <c r="L48" s="171" t="s">
        <v>485</v>
      </c>
      <c r="M48" s="171" t="s">
        <v>511</v>
      </c>
    </row>
    <row r="49" spans="1:13" ht="120.25" x14ac:dyDescent="0.3">
      <c r="A49" s="170"/>
      <c r="B49" s="170" t="s">
        <v>442</v>
      </c>
      <c r="C49" s="170" t="s">
        <v>801</v>
      </c>
      <c r="D49" s="167" t="s">
        <v>152</v>
      </c>
      <c r="E49" s="171" t="s">
        <v>665</v>
      </c>
      <c r="F49" s="171" t="s">
        <v>870</v>
      </c>
      <c r="G49" s="171" t="s">
        <v>663</v>
      </c>
      <c r="H49" s="170" t="s">
        <v>464</v>
      </c>
      <c r="I49" s="170" t="s">
        <v>152</v>
      </c>
      <c r="J49" s="170" t="s">
        <v>488</v>
      </c>
      <c r="K49" s="170" t="s">
        <v>653</v>
      </c>
      <c r="L49" s="171" t="s">
        <v>485</v>
      </c>
      <c r="M49" s="171" t="s">
        <v>511</v>
      </c>
    </row>
    <row r="50" spans="1:13" ht="30.05" x14ac:dyDescent="0.3">
      <c r="A50" s="170"/>
      <c r="B50" s="170" t="s">
        <v>442</v>
      </c>
      <c r="C50" s="170" t="s">
        <v>600</v>
      </c>
      <c r="D50" s="167" t="s">
        <v>152</v>
      </c>
      <c r="E50" s="171" t="s">
        <v>467</v>
      </c>
      <c r="F50" s="171" t="s">
        <v>871</v>
      </c>
      <c r="G50" s="171" t="s">
        <v>468</v>
      </c>
      <c r="H50" s="170" t="s">
        <v>469</v>
      </c>
      <c r="I50" s="170" t="s">
        <v>154</v>
      </c>
      <c r="J50" s="170" t="s">
        <v>489</v>
      </c>
      <c r="K50" s="170" t="s">
        <v>653</v>
      </c>
      <c r="L50" s="171" t="s">
        <v>444</v>
      </c>
      <c r="M50" s="171" t="s">
        <v>444</v>
      </c>
    </row>
    <row r="51" spans="1:13" ht="120.25" x14ac:dyDescent="0.3">
      <c r="A51" s="170"/>
      <c r="B51" s="170" t="s">
        <v>442</v>
      </c>
      <c r="C51" s="170" t="s">
        <v>169</v>
      </c>
      <c r="D51" s="167" t="s">
        <v>154</v>
      </c>
      <c r="E51" s="171" t="s">
        <v>753</v>
      </c>
      <c r="F51" s="171" t="s">
        <v>872</v>
      </c>
      <c r="G51" s="171" t="s">
        <v>650</v>
      </c>
      <c r="H51" s="170" t="s">
        <v>516</v>
      </c>
      <c r="I51" s="170" t="s">
        <v>754</v>
      </c>
      <c r="J51" s="170" t="s">
        <v>484</v>
      </c>
      <c r="K51" s="170" t="s">
        <v>791</v>
      </c>
      <c r="L51" s="171" t="s">
        <v>485</v>
      </c>
      <c r="M51" s="171" t="s">
        <v>790</v>
      </c>
    </row>
    <row r="52" spans="1:13" ht="120.25" x14ac:dyDescent="0.3">
      <c r="A52" s="170"/>
      <c r="B52" s="170" t="s">
        <v>442</v>
      </c>
      <c r="C52" s="170" t="s">
        <v>169</v>
      </c>
      <c r="D52" s="167" t="s">
        <v>154</v>
      </c>
      <c r="E52" s="171" t="s">
        <v>752</v>
      </c>
      <c r="F52" s="171" t="s">
        <v>872</v>
      </c>
      <c r="G52" s="171" t="s">
        <v>648</v>
      </c>
      <c r="H52" s="170" t="s">
        <v>516</v>
      </c>
      <c r="I52" s="170" t="s">
        <v>754</v>
      </c>
      <c r="J52" s="170" t="s">
        <v>484</v>
      </c>
      <c r="K52" s="170" t="s">
        <v>791</v>
      </c>
      <c r="L52" s="171" t="s">
        <v>485</v>
      </c>
      <c r="M52" s="171" t="s">
        <v>790</v>
      </c>
    </row>
    <row r="53" spans="1:13" ht="30.05" x14ac:dyDescent="0.3">
      <c r="A53" s="170"/>
      <c r="B53" s="170" t="s">
        <v>442</v>
      </c>
      <c r="C53" s="170" t="s">
        <v>169</v>
      </c>
      <c r="D53" s="167" t="s">
        <v>154</v>
      </c>
      <c r="E53" s="171" t="s">
        <v>437</v>
      </c>
      <c r="F53" s="171" t="s">
        <v>873</v>
      </c>
      <c r="G53" s="171" t="s">
        <v>264</v>
      </c>
      <c r="H53" s="170" t="s">
        <v>515</v>
      </c>
      <c r="I53" s="170" t="s">
        <v>154</v>
      </c>
      <c r="J53" s="170" t="s">
        <v>484</v>
      </c>
      <c r="K53" s="170" t="s">
        <v>517</v>
      </c>
      <c r="L53" s="171" t="s">
        <v>485</v>
      </c>
      <c r="M53" s="171" t="s">
        <v>790</v>
      </c>
    </row>
    <row r="54" spans="1:13" ht="60.1" x14ac:dyDescent="0.3">
      <c r="A54" s="170"/>
      <c r="B54" s="170" t="s">
        <v>442</v>
      </c>
      <c r="C54" s="170" t="s">
        <v>647</v>
      </c>
      <c r="D54" s="167" t="s">
        <v>154</v>
      </c>
      <c r="E54" s="171" t="s">
        <v>634</v>
      </c>
      <c r="F54" s="171" t="s">
        <v>874</v>
      </c>
      <c r="G54" s="171" t="s">
        <v>266</v>
      </c>
      <c r="H54" s="170" t="s">
        <v>518</v>
      </c>
      <c r="I54" s="170" t="s">
        <v>152</v>
      </c>
      <c r="J54" s="170" t="s">
        <v>523</v>
      </c>
      <c r="K54" s="170" t="s">
        <v>793</v>
      </c>
      <c r="L54" s="171" t="s">
        <v>485</v>
      </c>
      <c r="M54" s="171" t="s">
        <v>792</v>
      </c>
    </row>
    <row r="55" spans="1:13" ht="90.2" x14ac:dyDescent="0.3">
      <c r="A55" s="170"/>
      <c r="B55" s="170" t="s">
        <v>442</v>
      </c>
      <c r="C55" s="170" t="s">
        <v>647</v>
      </c>
      <c r="D55" s="167" t="s">
        <v>152</v>
      </c>
      <c r="E55" s="171" t="s">
        <v>783</v>
      </c>
      <c r="F55" s="171" t="s">
        <v>875</v>
      </c>
      <c r="G55" s="171" t="s">
        <v>813</v>
      </c>
      <c r="H55" s="170" t="s">
        <v>519</v>
      </c>
      <c r="I55" s="170" t="s">
        <v>152</v>
      </c>
      <c r="J55" s="170" t="s">
        <v>524</v>
      </c>
      <c r="K55" s="170" t="s">
        <v>793</v>
      </c>
      <c r="L55" s="171" t="s">
        <v>485</v>
      </c>
      <c r="M55" s="171" t="s">
        <v>792</v>
      </c>
    </row>
    <row r="56" spans="1:13" ht="60.1" x14ac:dyDescent="0.3">
      <c r="A56" s="170"/>
      <c r="B56" s="170" t="s">
        <v>442</v>
      </c>
      <c r="C56" s="170" t="s">
        <v>647</v>
      </c>
      <c r="D56" s="167" t="s">
        <v>152</v>
      </c>
      <c r="E56" s="171" t="s">
        <v>807</v>
      </c>
      <c r="F56" s="171" t="s">
        <v>876</v>
      </c>
      <c r="G56" s="171" t="s">
        <v>808</v>
      </c>
      <c r="H56" s="170" t="s">
        <v>520</v>
      </c>
      <c r="I56" s="170" t="s">
        <v>154</v>
      </c>
      <c r="J56" s="170" t="s">
        <v>525</v>
      </c>
      <c r="K56" s="170" t="s">
        <v>793</v>
      </c>
      <c r="L56" s="171" t="s">
        <v>485</v>
      </c>
      <c r="M56" s="171" t="s">
        <v>792</v>
      </c>
    </row>
    <row r="57" spans="1:13" ht="180.35" x14ac:dyDescent="0.3">
      <c r="A57" s="170"/>
      <c r="B57" s="170" t="s">
        <v>442</v>
      </c>
      <c r="C57" s="170" t="s">
        <v>647</v>
      </c>
      <c r="D57" s="167" t="s">
        <v>152</v>
      </c>
      <c r="E57" s="171" t="s">
        <v>522</v>
      </c>
      <c r="F57" s="171" t="s">
        <v>877</v>
      </c>
      <c r="G57" s="171" t="s">
        <v>601</v>
      </c>
      <c r="H57" s="170" t="s">
        <v>521</v>
      </c>
      <c r="I57" s="170" t="s">
        <v>154</v>
      </c>
      <c r="J57" s="170" t="s">
        <v>487</v>
      </c>
      <c r="K57" s="170" t="s">
        <v>793</v>
      </c>
      <c r="L57" s="171" t="s">
        <v>485</v>
      </c>
      <c r="M57" s="171" t="s">
        <v>790</v>
      </c>
    </row>
    <row r="58" spans="1:13" ht="45.1" x14ac:dyDescent="0.3">
      <c r="A58" s="170"/>
      <c r="B58" s="170" t="s">
        <v>442</v>
      </c>
      <c r="C58" s="170" t="s">
        <v>350</v>
      </c>
      <c r="D58" s="167" t="s">
        <v>152</v>
      </c>
      <c r="E58" s="171" t="s">
        <v>744</v>
      </c>
      <c r="F58" s="171" t="s">
        <v>878</v>
      </c>
      <c r="G58" s="171" t="s">
        <v>732</v>
      </c>
      <c r="H58" s="170" t="s">
        <v>507</v>
      </c>
      <c r="I58" s="170" t="s">
        <v>152</v>
      </c>
      <c r="J58" s="170" t="s">
        <v>484</v>
      </c>
      <c r="K58" s="170" t="s">
        <v>653</v>
      </c>
      <c r="L58" s="171" t="s">
        <v>510</v>
      </c>
      <c r="M58" s="171" t="s">
        <v>796</v>
      </c>
    </row>
    <row r="59" spans="1:13" ht="60.1" x14ac:dyDescent="0.3">
      <c r="A59" s="170"/>
      <c r="B59" s="170" t="s">
        <v>442</v>
      </c>
      <c r="C59" s="170" t="s">
        <v>350</v>
      </c>
      <c r="D59" s="167" t="s">
        <v>154</v>
      </c>
      <c r="E59" s="171" t="s">
        <v>785</v>
      </c>
      <c r="F59" s="171" t="s">
        <v>879</v>
      </c>
      <c r="G59" s="171" t="s">
        <v>880</v>
      </c>
      <c r="H59" s="170" t="s">
        <v>509</v>
      </c>
      <c r="I59" s="170" t="s">
        <v>152</v>
      </c>
      <c r="J59" s="170" t="s">
        <v>484</v>
      </c>
      <c r="K59" s="170" t="s">
        <v>653</v>
      </c>
      <c r="L59" s="171" t="s">
        <v>510</v>
      </c>
      <c r="M59" s="171" t="s">
        <v>796</v>
      </c>
    </row>
    <row r="60" spans="1:13" ht="75.150000000000006" x14ac:dyDescent="0.3">
      <c r="A60" s="170"/>
      <c r="B60" s="170" t="s">
        <v>442</v>
      </c>
      <c r="C60" s="170" t="s">
        <v>350</v>
      </c>
      <c r="D60" s="167" t="s">
        <v>154</v>
      </c>
      <c r="E60" s="171" t="s">
        <v>749</v>
      </c>
      <c r="F60" s="171" t="s">
        <v>881</v>
      </c>
      <c r="G60" s="171" t="s">
        <v>882</v>
      </c>
      <c r="H60" s="170" t="s">
        <v>508</v>
      </c>
      <c r="I60" s="170" t="s">
        <v>152</v>
      </c>
      <c r="J60" s="170" t="s">
        <v>484</v>
      </c>
      <c r="K60" s="170" t="s">
        <v>653</v>
      </c>
      <c r="L60" s="171" t="s">
        <v>510</v>
      </c>
      <c r="M60" s="171" t="s">
        <v>797</v>
      </c>
    </row>
    <row r="61" spans="1:13" ht="45.1" x14ac:dyDescent="0.3">
      <c r="A61" s="170"/>
      <c r="B61" s="170" t="s">
        <v>442</v>
      </c>
      <c r="C61" s="170" t="s">
        <v>170</v>
      </c>
      <c r="D61" s="167" t="s">
        <v>152</v>
      </c>
      <c r="E61" s="171" t="s">
        <v>436</v>
      </c>
      <c r="F61" s="171" t="s">
        <v>883</v>
      </c>
      <c r="G61" s="171" t="s">
        <v>733</v>
      </c>
      <c r="H61" s="170" t="s">
        <v>786</v>
      </c>
      <c r="I61" s="170" t="s">
        <v>154</v>
      </c>
      <c r="J61" s="170" t="s">
        <v>484</v>
      </c>
      <c r="K61" s="170" t="s">
        <v>787</v>
      </c>
      <c r="L61" s="171" t="s">
        <v>510</v>
      </c>
      <c r="M61" s="171" t="s">
        <v>789</v>
      </c>
    </row>
    <row r="62" spans="1:13" ht="60.1" x14ac:dyDescent="0.3">
      <c r="A62" s="170"/>
      <c r="B62" s="170" t="s">
        <v>442</v>
      </c>
      <c r="C62" s="170" t="s">
        <v>170</v>
      </c>
      <c r="D62" s="167" t="s">
        <v>154</v>
      </c>
      <c r="E62" s="171" t="s">
        <v>784</v>
      </c>
      <c r="F62" s="171" t="s">
        <v>884</v>
      </c>
      <c r="G62" s="171" t="s">
        <v>734</v>
      </c>
      <c r="H62" s="170" t="s">
        <v>735</v>
      </c>
      <c r="I62" s="170" t="s">
        <v>154</v>
      </c>
      <c r="J62" s="170" t="s">
        <v>484</v>
      </c>
      <c r="K62" s="170" t="s">
        <v>788</v>
      </c>
      <c r="L62" s="171" t="s">
        <v>510</v>
      </c>
      <c r="M62" s="171" t="s">
        <v>789</v>
      </c>
    </row>
    <row r="63" spans="1:13" ht="45.1" x14ac:dyDescent="0.3">
      <c r="A63" s="170"/>
      <c r="B63" s="170" t="s">
        <v>442</v>
      </c>
      <c r="C63" s="170" t="s">
        <v>513</v>
      </c>
      <c r="D63" s="167" t="s">
        <v>152</v>
      </c>
      <c r="E63" s="171" t="s">
        <v>667</v>
      </c>
      <c r="F63" s="171" t="s">
        <v>885</v>
      </c>
      <c r="G63" s="171" t="s">
        <v>745</v>
      </c>
      <c r="H63" s="170" t="s">
        <v>512</v>
      </c>
      <c r="I63" s="170" t="s">
        <v>152</v>
      </c>
      <c r="J63" s="170" t="s">
        <v>484</v>
      </c>
      <c r="K63" s="170" t="s">
        <v>517</v>
      </c>
      <c r="L63" s="171" t="s">
        <v>510</v>
      </c>
      <c r="M63" s="171" t="s">
        <v>790</v>
      </c>
    </row>
    <row r="64" spans="1:13" ht="45.1" x14ac:dyDescent="0.3">
      <c r="A64" s="170"/>
      <c r="B64" s="170" t="s">
        <v>442</v>
      </c>
      <c r="C64" s="170" t="s">
        <v>513</v>
      </c>
      <c r="D64" s="167" t="s">
        <v>152</v>
      </c>
      <c r="E64" s="171" t="s">
        <v>667</v>
      </c>
      <c r="F64" s="171" t="s">
        <v>886</v>
      </c>
      <c r="G64" s="171" t="s">
        <v>737</v>
      </c>
      <c r="H64" s="170" t="s">
        <v>736</v>
      </c>
      <c r="I64" s="170" t="s">
        <v>152</v>
      </c>
      <c r="J64" s="170" t="s">
        <v>484</v>
      </c>
      <c r="K64" s="170" t="s">
        <v>517</v>
      </c>
      <c r="L64" s="171" t="s">
        <v>510</v>
      </c>
      <c r="M64" s="171" t="s">
        <v>790</v>
      </c>
    </row>
    <row r="65" spans="1:13" ht="195.35" x14ac:dyDescent="0.3">
      <c r="A65" s="170"/>
      <c r="B65" s="170" t="s">
        <v>810</v>
      </c>
      <c r="C65" s="170" t="s">
        <v>577</v>
      </c>
      <c r="D65" s="167" t="s">
        <v>152</v>
      </c>
      <c r="E65" s="171" t="s">
        <v>774</v>
      </c>
      <c r="F65" s="171" t="s">
        <v>887</v>
      </c>
      <c r="G65" s="171" t="s">
        <v>888</v>
      </c>
      <c r="H65" s="170" t="s">
        <v>588</v>
      </c>
      <c r="I65" s="170" t="s">
        <v>775</v>
      </c>
      <c r="J65" s="170" t="s">
        <v>585</v>
      </c>
      <c r="K65" s="170" t="s">
        <v>809</v>
      </c>
      <c r="L65" s="171" t="s">
        <v>889</v>
      </c>
      <c r="M65" s="171" t="s">
        <v>589</v>
      </c>
    </row>
    <row r="66" spans="1:13" ht="105.2" x14ac:dyDescent="0.3">
      <c r="A66" s="170"/>
      <c r="B66" s="170" t="s">
        <v>810</v>
      </c>
      <c r="C66" s="170" t="s">
        <v>577</v>
      </c>
      <c r="D66" s="167" t="s">
        <v>152</v>
      </c>
      <c r="E66" s="171" t="s">
        <v>578</v>
      </c>
      <c r="F66" s="171" t="s">
        <v>890</v>
      </c>
      <c r="G66" s="171" t="s">
        <v>451</v>
      </c>
      <c r="H66" s="170" t="s">
        <v>642</v>
      </c>
      <c r="I66" s="170" t="s">
        <v>154</v>
      </c>
      <c r="J66" s="170" t="s">
        <v>539</v>
      </c>
      <c r="K66" s="170" t="s">
        <v>809</v>
      </c>
      <c r="L66" s="171" t="s">
        <v>891</v>
      </c>
      <c r="M66" s="171" t="s">
        <v>535</v>
      </c>
    </row>
    <row r="67" spans="1:13" ht="105.2" x14ac:dyDescent="0.3">
      <c r="A67" s="170"/>
      <c r="B67" s="170" t="s">
        <v>810</v>
      </c>
      <c r="C67" s="170" t="s">
        <v>577</v>
      </c>
      <c r="D67" s="167" t="s">
        <v>152</v>
      </c>
      <c r="E67" s="171" t="s">
        <v>578</v>
      </c>
      <c r="F67" s="171" t="s">
        <v>892</v>
      </c>
      <c r="G67" s="171" t="s">
        <v>451</v>
      </c>
      <c r="H67" s="170" t="s">
        <v>642</v>
      </c>
      <c r="I67" s="170" t="s">
        <v>154</v>
      </c>
      <c r="J67" s="170" t="s">
        <v>539</v>
      </c>
      <c r="K67" s="170" t="s">
        <v>809</v>
      </c>
      <c r="L67" s="171" t="s">
        <v>891</v>
      </c>
      <c r="M67" s="171" t="s">
        <v>535</v>
      </c>
    </row>
    <row r="68" spans="1:13" ht="105.2" x14ac:dyDescent="0.3">
      <c r="A68" s="170"/>
      <c r="B68" s="170" t="s">
        <v>810</v>
      </c>
      <c r="C68" s="170" t="s">
        <v>577</v>
      </c>
      <c r="D68" s="167" t="s">
        <v>152</v>
      </c>
      <c r="E68" s="171" t="s">
        <v>578</v>
      </c>
      <c r="F68" s="171" t="s">
        <v>893</v>
      </c>
      <c r="G68" s="171" t="s">
        <v>451</v>
      </c>
      <c r="H68" s="170" t="s">
        <v>642</v>
      </c>
      <c r="I68" s="170" t="s">
        <v>154</v>
      </c>
      <c r="J68" s="170" t="s">
        <v>539</v>
      </c>
      <c r="K68" s="170" t="s">
        <v>809</v>
      </c>
      <c r="L68" s="171" t="s">
        <v>891</v>
      </c>
      <c r="M68" s="171" t="s">
        <v>535</v>
      </c>
    </row>
    <row r="69" spans="1:13" ht="105.2" x14ac:dyDescent="0.3">
      <c r="A69" s="170"/>
      <c r="B69" s="170" t="s">
        <v>810</v>
      </c>
      <c r="C69" s="170" t="s">
        <v>577</v>
      </c>
      <c r="D69" s="167" t="s">
        <v>152</v>
      </c>
      <c r="E69" s="171" t="s">
        <v>578</v>
      </c>
      <c r="F69" s="171" t="s">
        <v>894</v>
      </c>
      <c r="G69" s="171" t="s">
        <v>451</v>
      </c>
      <c r="H69" s="170" t="s">
        <v>642</v>
      </c>
      <c r="I69" s="170" t="s">
        <v>154</v>
      </c>
      <c r="J69" s="170" t="s">
        <v>539</v>
      </c>
      <c r="K69" s="170" t="s">
        <v>809</v>
      </c>
      <c r="L69" s="171" t="s">
        <v>891</v>
      </c>
      <c r="M69" s="171" t="s">
        <v>535</v>
      </c>
    </row>
    <row r="70" spans="1:13" ht="105.2" x14ac:dyDescent="0.3">
      <c r="A70" s="170"/>
      <c r="B70" s="170" t="s">
        <v>810</v>
      </c>
      <c r="C70" s="170" t="s">
        <v>577</v>
      </c>
      <c r="D70" s="167" t="s">
        <v>152</v>
      </c>
      <c r="E70" s="171" t="s">
        <v>578</v>
      </c>
      <c r="F70" s="171" t="s">
        <v>895</v>
      </c>
      <c r="G70" s="171" t="s">
        <v>451</v>
      </c>
      <c r="H70" s="170" t="s">
        <v>587</v>
      </c>
      <c r="I70" s="170" t="s">
        <v>154</v>
      </c>
      <c r="J70" s="170" t="s">
        <v>539</v>
      </c>
      <c r="K70" s="170" t="s">
        <v>809</v>
      </c>
      <c r="L70" s="171" t="s">
        <v>891</v>
      </c>
      <c r="M70" s="171" t="s">
        <v>535</v>
      </c>
    </row>
    <row r="71" spans="1:13" ht="45.1" x14ac:dyDescent="0.3">
      <c r="A71" s="170"/>
      <c r="B71" s="170" t="s">
        <v>353</v>
      </c>
      <c r="C71" s="170" t="s">
        <v>171</v>
      </c>
      <c r="D71" s="167" t="s">
        <v>152</v>
      </c>
      <c r="E71" s="171" t="s">
        <v>756</v>
      </c>
      <c r="F71" s="171" t="s">
        <v>896</v>
      </c>
      <c r="G71" s="171" t="s">
        <v>827</v>
      </c>
      <c r="H71" s="170" t="s">
        <v>623</v>
      </c>
      <c r="I71" s="170" t="s">
        <v>152</v>
      </c>
      <c r="J71" s="170" t="s">
        <v>538</v>
      </c>
      <c r="K71" s="170" t="s">
        <v>526</v>
      </c>
      <c r="L71" s="171" t="s">
        <v>531</v>
      </c>
      <c r="M71" s="171" t="s">
        <v>534</v>
      </c>
    </row>
    <row r="72" spans="1:13" ht="45.1" x14ac:dyDescent="0.3">
      <c r="A72" s="170"/>
      <c r="B72" s="170" t="s">
        <v>353</v>
      </c>
      <c r="C72" s="170" t="s">
        <v>171</v>
      </c>
      <c r="D72" s="167" t="s">
        <v>152</v>
      </c>
      <c r="E72" s="171" t="s">
        <v>755</v>
      </c>
      <c r="F72" s="171" t="s">
        <v>897</v>
      </c>
      <c r="G72" s="171" t="s">
        <v>826</v>
      </c>
      <c r="H72" s="170" t="s">
        <v>623</v>
      </c>
      <c r="I72" s="170" t="s">
        <v>152</v>
      </c>
      <c r="J72" s="170" t="s">
        <v>538</v>
      </c>
      <c r="K72" s="170" t="s">
        <v>526</v>
      </c>
      <c r="L72" s="171" t="s">
        <v>531</v>
      </c>
      <c r="M72" s="171" t="s">
        <v>534</v>
      </c>
    </row>
    <row r="73" spans="1:13" ht="135.25" x14ac:dyDescent="0.3">
      <c r="A73" s="170"/>
      <c r="B73" s="170" t="s">
        <v>353</v>
      </c>
      <c r="C73" s="170" t="s">
        <v>171</v>
      </c>
      <c r="D73" s="167" t="s">
        <v>154</v>
      </c>
      <c r="E73" s="171" t="s">
        <v>723</v>
      </c>
      <c r="F73" s="171" t="s">
        <v>898</v>
      </c>
      <c r="G73" s="171" t="s">
        <v>625</v>
      </c>
      <c r="H73" s="170" t="s">
        <v>530</v>
      </c>
      <c r="I73" s="170" t="s">
        <v>154</v>
      </c>
      <c r="J73" s="170" t="s">
        <v>538</v>
      </c>
      <c r="K73" s="170" t="s">
        <v>526</v>
      </c>
      <c r="L73" s="171" t="s">
        <v>899</v>
      </c>
      <c r="M73" s="171" t="s">
        <v>535</v>
      </c>
    </row>
    <row r="74" spans="1:13" ht="225.4" x14ac:dyDescent="0.3">
      <c r="A74" s="170"/>
      <c r="B74" s="170" t="s">
        <v>353</v>
      </c>
      <c r="C74" s="170" t="s">
        <v>171</v>
      </c>
      <c r="D74" s="167" t="s">
        <v>154</v>
      </c>
      <c r="E74" s="171" t="s">
        <v>726</v>
      </c>
      <c r="F74" s="171" t="s">
        <v>900</v>
      </c>
      <c r="G74" s="171" t="s">
        <v>901</v>
      </c>
      <c r="H74" s="170" t="s">
        <v>528</v>
      </c>
      <c r="I74" s="170" t="s">
        <v>661</v>
      </c>
      <c r="J74" s="170" t="s">
        <v>538</v>
      </c>
      <c r="K74" s="170" t="s">
        <v>526</v>
      </c>
      <c r="L74" s="171" t="s">
        <v>902</v>
      </c>
      <c r="M74" s="171" t="s">
        <v>533</v>
      </c>
    </row>
    <row r="75" spans="1:13" ht="182.2" customHeight="1" x14ac:dyDescent="0.3">
      <c r="A75" s="170"/>
      <c r="B75" s="170" t="s">
        <v>353</v>
      </c>
      <c r="C75" s="170" t="s">
        <v>171</v>
      </c>
      <c r="D75" s="167" t="s">
        <v>154</v>
      </c>
      <c r="E75" s="171" t="s">
        <v>568</v>
      </c>
      <c r="F75" s="171" t="s">
        <v>903</v>
      </c>
      <c r="G75" s="171" t="s">
        <v>720</v>
      </c>
      <c r="H75" s="170" t="s">
        <v>621</v>
      </c>
      <c r="I75" s="170" t="s">
        <v>154</v>
      </c>
      <c r="J75" s="170" t="s">
        <v>541</v>
      </c>
      <c r="K75" s="170" t="s">
        <v>526</v>
      </c>
      <c r="L75" s="171" t="s">
        <v>904</v>
      </c>
      <c r="M75" s="171" t="s">
        <v>533</v>
      </c>
    </row>
    <row r="76" spans="1:13" ht="45.1" x14ac:dyDescent="0.3">
      <c r="A76" s="170"/>
      <c r="B76" s="170" t="s">
        <v>353</v>
      </c>
      <c r="C76" s="170" t="s">
        <v>171</v>
      </c>
      <c r="D76" s="167" t="s">
        <v>154</v>
      </c>
      <c r="E76" s="171" t="s">
        <v>536</v>
      </c>
      <c r="F76" s="171" t="s">
        <v>905</v>
      </c>
      <c r="G76" s="171" t="s">
        <v>722</v>
      </c>
      <c r="H76" s="170" t="s">
        <v>527</v>
      </c>
      <c r="I76" s="170" t="s">
        <v>154</v>
      </c>
      <c r="J76" s="170" t="s">
        <v>539</v>
      </c>
      <c r="K76" s="170" t="s">
        <v>526</v>
      </c>
      <c r="L76" s="171" t="s">
        <v>537</v>
      </c>
      <c r="M76" s="171" t="s">
        <v>535</v>
      </c>
    </row>
    <row r="77" spans="1:13" ht="135.25" x14ac:dyDescent="0.3">
      <c r="A77" s="170"/>
      <c r="B77" s="170" t="s">
        <v>353</v>
      </c>
      <c r="C77" s="170" t="s">
        <v>171</v>
      </c>
      <c r="D77" s="167" t="s">
        <v>154</v>
      </c>
      <c r="E77" s="171" t="s">
        <v>724</v>
      </c>
      <c r="F77" s="171" t="s">
        <v>906</v>
      </c>
      <c r="G77" s="171" t="s">
        <v>718</v>
      </c>
      <c r="H77" s="170" t="s">
        <v>529</v>
      </c>
      <c r="I77" s="170" t="s">
        <v>154</v>
      </c>
      <c r="J77" s="170" t="s">
        <v>539</v>
      </c>
      <c r="K77" s="170" t="s">
        <v>526</v>
      </c>
      <c r="L77" s="171" t="s">
        <v>907</v>
      </c>
      <c r="M77" s="171" t="s">
        <v>533</v>
      </c>
    </row>
    <row r="78" spans="1:13" ht="195.35" x14ac:dyDescent="0.3">
      <c r="A78" s="170"/>
      <c r="B78" s="170" t="s">
        <v>353</v>
      </c>
      <c r="C78" s="170" t="s">
        <v>171</v>
      </c>
      <c r="D78" s="167" t="s">
        <v>154</v>
      </c>
      <c r="E78" s="171" t="s">
        <v>532</v>
      </c>
      <c r="F78" s="171" t="s">
        <v>908</v>
      </c>
      <c r="G78" s="171" t="s">
        <v>721</v>
      </c>
      <c r="H78" s="170" t="s">
        <v>154</v>
      </c>
      <c r="I78" s="170" t="s">
        <v>154</v>
      </c>
      <c r="J78" s="170" t="s">
        <v>538</v>
      </c>
      <c r="K78" s="170" t="s">
        <v>526</v>
      </c>
      <c r="L78" s="171" t="s">
        <v>909</v>
      </c>
      <c r="M78" s="171" t="s">
        <v>533</v>
      </c>
    </row>
    <row r="79" spans="1:13" ht="195.35" x14ac:dyDescent="0.3">
      <c r="A79" s="170"/>
      <c r="B79" s="170" t="s">
        <v>811</v>
      </c>
      <c r="C79" s="170" t="s">
        <v>172</v>
      </c>
      <c r="D79" s="167" t="s">
        <v>152</v>
      </c>
      <c r="E79" s="171" t="s">
        <v>543</v>
      </c>
      <c r="F79" s="171" t="s">
        <v>910</v>
      </c>
      <c r="G79" s="171" t="s">
        <v>911</v>
      </c>
      <c r="H79" s="170" t="s">
        <v>542</v>
      </c>
      <c r="I79" s="170" t="s">
        <v>711</v>
      </c>
      <c r="J79" s="170" t="s">
        <v>555</v>
      </c>
      <c r="K79" s="170" t="s">
        <v>812</v>
      </c>
      <c r="L79" s="171" t="s">
        <v>619</v>
      </c>
      <c r="M79" s="171" t="s">
        <v>912</v>
      </c>
    </row>
    <row r="80" spans="1:13" ht="210.4" x14ac:dyDescent="0.3">
      <c r="A80" s="170"/>
      <c r="B80" s="170" t="s">
        <v>811</v>
      </c>
      <c r="C80" s="170" t="s">
        <v>172</v>
      </c>
      <c r="D80" s="167" t="s">
        <v>152</v>
      </c>
      <c r="E80" s="171" t="s">
        <v>543</v>
      </c>
      <c r="F80" s="171" t="s">
        <v>913</v>
      </c>
      <c r="G80" s="171" t="s">
        <v>914</v>
      </c>
      <c r="H80" s="170" t="s">
        <v>542</v>
      </c>
      <c r="I80" s="170" t="s">
        <v>711</v>
      </c>
      <c r="J80" s="170" t="s">
        <v>555</v>
      </c>
      <c r="K80" s="170" t="s">
        <v>812</v>
      </c>
      <c r="L80" s="171" t="s">
        <v>619</v>
      </c>
      <c r="M80" s="171" t="s">
        <v>912</v>
      </c>
    </row>
    <row r="81" spans="1:13" ht="105.2" x14ac:dyDescent="0.3">
      <c r="A81" s="170"/>
      <c r="B81" s="170" t="s">
        <v>811</v>
      </c>
      <c r="C81" s="170" t="s">
        <v>172</v>
      </c>
      <c r="D81" s="167" t="s">
        <v>152</v>
      </c>
      <c r="E81" s="171" t="s">
        <v>543</v>
      </c>
      <c r="F81" s="171" t="s">
        <v>915</v>
      </c>
      <c r="G81" s="171" t="s">
        <v>916</v>
      </c>
      <c r="H81" s="170" t="s">
        <v>542</v>
      </c>
      <c r="I81" s="170" t="s">
        <v>711</v>
      </c>
      <c r="J81" s="170" t="s">
        <v>776</v>
      </c>
      <c r="K81" s="170" t="s">
        <v>812</v>
      </c>
      <c r="L81" s="171" t="s">
        <v>619</v>
      </c>
      <c r="M81" s="171" t="s">
        <v>912</v>
      </c>
    </row>
    <row r="82" spans="1:13" ht="210.4" x14ac:dyDescent="0.3">
      <c r="A82" s="170"/>
      <c r="B82" s="170" t="s">
        <v>811</v>
      </c>
      <c r="C82" s="170" t="s">
        <v>172</v>
      </c>
      <c r="D82" s="167" t="s">
        <v>152</v>
      </c>
      <c r="E82" s="171" t="s">
        <v>543</v>
      </c>
      <c r="F82" s="171" t="s">
        <v>917</v>
      </c>
      <c r="G82" s="171" t="s">
        <v>918</v>
      </c>
      <c r="H82" s="170" t="s">
        <v>542</v>
      </c>
      <c r="I82" s="170" t="s">
        <v>711</v>
      </c>
      <c r="J82" s="170" t="s">
        <v>555</v>
      </c>
      <c r="K82" s="170" t="s">
        <v>812</v>
      </c>
      <c r="L82" s="171" t="s">
        <v>619</v>
      </c>
      <c r="M82" s="171" t="s">
        <v>912</v>
      </c>
    </row>
    <row r="83" spans="1:13" ht="135.25" x14ac:dyDescent="0.3">
      <c r="A83" s="170"/>
      <c r="B83" s="170" t="s">
        <v>811</v>
      </c>
      <c r="C83" s="170" t="s">
        <v>172</v>
      </c>
      <c r="D83" s="167" t="s">
        <v>154</v>
      </c>
      <c r="E83" s="171" t="s">
        <v>543</v>
      </c>
      <c r="F83" s="171" t="s">
        <v>919</v>
      </c>
      <c r="G83" s="171" t="s">
        <v>748</v>
      </c>
      <c r="H83" s="170" t="s">
        <v>542</v>
      </c>
      <c r="I83" s="170" t="s">
        <v>154</v>
      </c>
      <c r="J83" s="170" t="s">
        <v>555</v>
      </c>
      <c r="K83" s="170" t="s">
        <v>812</v>
      </c>
      <c r="L83" s="171" t="s">
        <v>619</v>
      </c>
      <c r="M83" s="171" t="s">
        <v>912</v>
      </c>
    </row>
    <row r="84" spans="1:13" ht="60.1" x14ac:dyDescent="0.3">
      <c r="A84" s="170"/>
      <c r="B84" s="170" t="s">
        <v>811</v>
      </c>
      <c r="C84" s="170" t="s">
        <v>652</v>
      </c>
      <c r="D84" s="167" t="s">
        <v>152</v>
      </c>
      <c r="E84" s="171" t="s">
        <v>658</v>
      </c>
      <c r="F84" s="171" t="s">
        <v>920</v>
      </c>
      <c r="G84" s="171" t="s">
        <v>825</v>
      </c>
      <c r="H84" s="170" t="s">
        <v>544</v>
      </c>
      <c r="I84" s="170" t="s">
        <v>152</v>
      </c>
      <c r="J84" s="170" t="s">
        <v>651</v>
      </c>
      <c r="K84" s="170" t="s">
        <v>812</v>
      </c>
      <c r="L84" s="171" t="s">
        <v>545</v>
      </c>
      <c r="M84" s="171" t="s">
        <v>533</v>
      </c>
    </row>
    <row r="85" spans="1:13" ht="60.1" x14ac:dyDescent="0.3">
      <c r="A85" s="170"/>
      <c r="B85" s="170" t="s">
        <v>811</v>
      </c>
      <c r="C85" s="170" t="s">
        <v>172</v>
      </c>
      <c r="D85" s="167" t="s">
        <v>154</v>
      </c>
      <c r="E85" s="171" t="s">
        <v>547</v>
      </c>
      <c r="F85" s="171" t="s">
        <v>921</v>
      </c>
      <c r="G85" s="171" t="s">
        <v>710</v>
      </c>
      <c r="H85" s="170" t="s">
        <v>546</v>
      </c>
      <c r="I85" s="170" t="s">
        <v>154</v>
      </c>
      <c r="J85" s="170" t="s">
        <v>557</v>
      </c>
      <c r="K85" s="170" t="s">
        <v>812</v>
      </c>
      <c r="L85" s="171" t="s">
        <v>548</v>
      </c>
      <c r="M85" s="171" t="s">
        <v>550</v>
      </c>
    </row>
    <row r="86" spans="1:13" ht="60.1" x14ac:dyDescent="0.3">
      <c r="A86" s="170"/>
      <c r="B86" s="170" t="s">
        <v>811</v>
      </c>
      <c r="C86" s="170" t="s">
        <v>652</v>
      </c>
      <c r="D86" s="167" t="s">
        <v>152</v>
      </c>
      <c r="E86" s="171" t="s">
        <v>437</v>
      </c>
      <c r="F86" s="171" t="s">
        <v>922</v>
      </c>
      <c r="G86" s="171" t="s">
        <v>479</v>
      </c>
      <c r="H86" s="170" t="s">
        <v>712</v>
      </c>
      <c r="I86" s="170" t="s">
        <v>154</v>
      </c>
      <c r="J86" s="170" t="s">
        <v>558</v>
      </c>
      <c r="K86" s="170" t="s">
        <v>812</v>
      </c>
      <c r="L86" s="171" t="s">
        <v>549</v>
      </c>
      <c r="M86" s="171" t="s">
        <v>550</v>
      </c>
    </row>
    <row r="87" spans="1:13" ht="210.4" x14ac:dyDescent="0.3">
      <c r="A87" s="170"/>
      <c r="B87" s="170" t="s">
        <v>811</v>
      </c>
      <c r="C87" s="170" t="s">
        <v>552</v>
      </c>
      <c r="D87" s="167" t="s">
        <v>152</v>
      </c>
      <c r="E87" s="171" t="s">
        <v>543</v>
      </c>
      <c r="F87" s="171" t="s">
        <v>923</v>
      </c>
      <c r="G87" s="171" t="s">
        <v>924</v>
      </c>
      <c r="H87" s="170" t="s">
        <v>554</v>
      </c>
      <c r="I87" s="170" t="s">
        <v>711</v>
      </c>
      <c r="J87" s="170" t="s">
        <v>555</v>
      </c>
      <c r="K87" s="170" t="s">
        <v>812</v>
      </c>
      <c r="L87" s="171" t="s">
        <v>619</v>
      </c>
      <c r="M87" s="171" t="s">
        <v>912</v>
      </c>
    </row>
    <row r="88" spans="1:13" ht="120.25" x14ac:dyDescent="0.3">
      <c r="A88" s="170"/>
      <c r="B88" s="170" t="s">
        <v>811</v>
      </c>
      <c r="C88" s="170" t="s">
        <v>552</v>
      </c>
      <c r="D88" s="167" t="s">
        <v>154</v>
      </c>
      <c r="E88" s="171" t="s">
        <v>543</v>
      </c>
      <c r="F88" s="171" t="s">
        <v>925</v>
      </c>
      <c r="G88" s="171" t="s">
        <v>747</v>
      </c>
      <c r="H88" s="170" t="s">
        <v>554</v>
      </c>
      <c r="I88" s="170" t="s">
        <v>154</v>
      </c>
      <c r="J88" s="170" t="s">
        <v>555</v>
      </c>
      <c r="K88" s="170" t="s">
        <v>812</v>
      </c>
      <c r="L88" s="171" t="s">
        <v>619</v>
      </c>
      <c r="M88" s="171" t="s">
        <v>620</v>
      </c>
    </row>
    <row r="89" spans="1:13" ht="60.1" x14ac:dyDescent="0.3">
      <c r="A89" s="170"/>
      <c r="B89" s="170" t="s">
        <v>811</v>
      </c>
      <c r="C89" s="170" t="s">
        <v>552</v>
      </c>
      <c r="D89" s="167" t="s">
        <v>154</v>
      </c>
      <c r="E89" s="171" t="s">
        <v>437</v>
      </c>
      <c r="F89" s="171" t="s">
        <v>926</v>
      </c>
      <c r="G89" s="171" t="s">
        <v>451</v>
      </c>
      <c r="H89" s="170" t="s">
        <v>561</v>
      </c>
      <c r="I89" s="170" t="s">
        <v>154</v>
      </c>
      <c r="J89" s="170" t="s">
        <v>556</v>
      </c>
      <c r="K89" s="170" t="s">
        <v>812</v>
      </c>
      <c r="L89" s="171" t="s">
        <v>545</v>
      </c>
      <c r="M89" s="171" t="s">
        <v>533</v>
      </c>
    </row>
    <row r="90" spans="1:13" ht="60.1" x14ac:dyDescent="0.3">
      <c r="A90" s="170"/>
      <c r="B90" s="170" t="s">
        <v>811</v>
      </c>
      <c r="C90" s="170" t="s">
        <v>552</v>
      </c>
      <c r="D90" s="167" t="s">
        <v>154</v>
      </c>
      <c r="E90" s="171" t="s">
        <v>547</v>
      </c>
      <c r="F90" s="171" t="s">
        <v>927</v>
      </c>
      <c r="G90" s="171" t="s">
        <v>713</v>
      </c>
      <c r="H90" s="170" t="s">
        <v>154</v>
      </c>
      <c r="I90" s="170" t="s">
        <v>154</v>
      </c>
      <c r="J90" s="170" t="s">
        <v>557</v>
      </c>
      <c r="K90" s="170" t="s">
        <v>812</v>
      </c>
      <c r="L90" s="171" t="s">
        <v>548</v>
      </c>
      <c r="M90" s="171" t="s">
        <v>550</v>
      </c>
    </row>
    <row r="91" spans="1:13" ht="60.1" x14ac:dyDescent="0.3">
      <c r="A91" s="170"/>
      <c r="B91" s="170" t="s">
        <v>811</v>
      </c>
      <c r="C91" s="170" t="s">
        <v>552</v>
      </c>
      <c r="D91" s="167" t="s">
        <v>154</v>
      </c>
      <c r="E91" s="171" t="s">
        <v>437</v>
      </c>
      <c r="F91" s="171" t="s">
        <v>928</v>
      </c>
      <c r="G91" s="171" t="s">
        <v>451</v>
      </c>
      <c r="H91" s="170" t="s">
        <v>553</v>
      </c>
      <c r="I91" s="170" t="s">
        <v>154</v>
      </c>
      <c r="J91" s="170" t="s">
        <v>558</v>
      </c>
      <c r="K91" s="170" t="s">
        <v>812</v>
      </c>
      <c r="L91" s="171" t="s">
        <v>549</v>
      </c>
      <c r="M91" s="171" t="s">
        <v>550</v>
      </c>
    </row>
    <row r="92" spans="1:13" ht="105.2" x14ac:dyDescent="0.3">
      <c r="A92" s="170"/>
      <c r="B92" s="170" t="s">
        <v>811</v>
      </c>
      <c r="C92" s="170" t="s">
        <v>159</v>
      </c>
      <c r="D92" s="167" t="s">
        <v>154</v>
      </c>
      <c r="E92" s="171" t="s">
        <v>543</v>
      </c>
      <c r="F92" s="171" t="s">
        <v>929</v>
      </c>
      <c r="G92" s="171" t="s">
        <v>451</v>
      </c>
      <c r="H92" s="170" t="s">
        <v>559</v>
      </c>
      <c r="I92" s="170" t="s">
        <v>154</v>
      </c>
      <c r="J92" s="170" t="s">
        <v>555</v>
      </c>
      <c r="K92" s="170" t="s">
        <v>812</v>
      </c>
      <c r="L92" s="171" t="s">
        <v>930</v>
      </c>
      <c r="M92" s="171" t="s">
        <v>550</v>
      </c>
    </row>
    <row r="93" spans="1:13" ht="60.1" x14ac:dyDescent="0.3">
      <c r="A93" s="170"/>
      <c r="B93" s="170" t="s">
        <v>811</v>
      </c>
      <c r="C93" s="170" t="s">
        <v>159</v>
      </c>
      <c r="D93" s="167" t="s">
        <v>154</v>
      </c>
      <c r="E93" s="171" t="s">
        <v>437</v>
      </c>
      <c r="F93" s="171" t="s">
        <v>931</v>
      </c>
      <c r="G93" s="171" t="s">
        <v>451</v>
      </c>
      <c r="H93" s="170" t="s">
        <v>560</v>
      </c>
      <c r="I93" s="170" t="s">
        <v>154</v>
      </c>
      <c r="J93" s="170" t="s">
        <v>558</v>
      </c>
      <c r="K93" s="170" t="s">
        <v>812</v>
      </c>
      <c r="L93" s="171" t="s">
        <v>549</v>
      </c>
      <c r="M93" s="171" t="s">
        <v>550</v>
      </c>
    </row>
    <row r="94" spans="1:13" ht="60.1" x14ac:dyDescent="0.3">
      <c r="A94" s="170"/>
      <c r="B94" s="170" t="s">
        <v>811</v>
      </c>
      <c r="C94" s="170" t="s">
        <v>159</v>
      </c>
      <c r="D94" s="167" t="s">
        <v>154</v>
      </c>
      <c r="E94" s="171" t="s">
        <v>437</v>
      </c>
      <c r="F94" s="171" t="s">
        <v>932</v>
      </c>
      <c r="G94" s="171" t="s">
        <v>451</v>
      </c>
      <c r="H94" s="170" t="s">
        <v>551</v>
      </c>
      <c r="I94" s="170" t="s">
        <v>154</v>
      </c>
      <c r="J94" s="170" t="s">
        <v>556</v>
      </c>
      <c r="K94" s="170" t="s">
        <v>812</v>
      </c>
      <c r="L94" s="171" t="s">
        <v>545</v>
      </c>
      <c r="M94" s="171" t="s">
        <v>533</v>
      </c>
    </row>
    <row r="95" spans="1:13" ht="45.1" x14ac:dyDescent="0.3">
      <c r="A95" s="170"/>
      <c r="B95" s="170" t="s">
        <v>353</v>
      </c>
      <c r="C95" s="170" t="s">
        <v>173</v>
      </c>
      <c r="D95" s="167" t="s">
        <v>154</v>
      </c>
      <c r="E95" s="171" t="s">
        <v>659</v>
      </c>
      <c r="F95" s="171" t="s">
        <v>933</v>
      </c>
      <c r="G95" s="171" t="s">
        <v>824</v>
      </c>
      <c r="H95" s="170" t="s">
        <v>622</v>
      </c>
      <c r="I95" s="170" t="s">
        <v>152</v>
      </c>
      <c r="J95" s="170" t="s">
        <v>538</v>
      </c>
      <c r="K95" s="170" t="s">
        <v>526</v>
      </c>
      <c r="L95" s="171" t="s">
        <v>531</v>
      </c>
      <c r="M95" s="171" t="s">
        <v>534</v>
      </c>
    </row>
    <row r="96" spans="1:13" ht="165.3" x14ac:dyDescent="0.3">
      <c r="A96" s="170"/>
      <c r="B96" s="170" t="s">
        <v>353</v>
      </c>
      <c r="C96" s="170" t="s">
        <v>173</v>
      </c>
      <c r="D96" s="167" t="s">
        <v>154</v>
      </c>
      <c r="E96" s="171" t="s">
        <v>570</v>
      </c>
      <c r="F96" s="171" t="s">
        <v>934</v>
      </c>
      <c r="G96" s="171" t="s">
        <v>571</v>
      </c>
      <c r="H96" s="170" t="s">
        <v>615</v>
      </c>
      <c r="I96" s="170" t="s">
        <v>154</v>
      </c>
      <c r="J96" s="170" t="s">
        <v>538</v>
      </c>
      <c r="K96" s="170" t="s">
        <v>526</v>
      </c>
      <c r="L96" s="171" t="s">
        <v>935</v>
      </c>
      <c r="M96" s="171" t="s">
        <v>533</v>
      </c>
    </row>
    <row r="97" spans="1:13" ht="165.3" x14ac:dyDescent="0.3">
      <c r="A97" s="170"/>
      <c r="B97" s="170" t="s">
        <v>353</v>
      </c>
      <c r="C97" s="170" t="s">
        <v>173</v>
      </c>
      <c r="D97" s="167" t="s">
        <v>154</v>
      </c>
      <c r="E97" s="171" t="s">
        <v>566</v>
      </c>
      <c r="F97" s="171" t="s">
        <v>936</v>
      </c>
      <c r="G97" s="171" t="s">
        <v>326</v>
      </c>
      <c r="H97" s="170" t="s">
        <v>564</v>
      </c>
      <c r="I97" s="170" t="s">
        <v>154</v>
      </c>
      <c r="J97" s="170" t="s">
        <v>567</v>
      </c>
      <c r="K97" s="170" t="s">
        <v>526</v>
      </c>
      <c r="L97" s="171" t="s">
        <v>806</v>
      </c>
      <c r="M97" s="171" t="s">
        <v>535</v>
      </c>
    </row>
    <row r="98" spans="1:13" ht="105.2" x14ac:dyDescent="0.3">
      <c r="A98" s="170"/>
      <c r="B98" s="170" t="s">
        <v>353</v>
      </c>
      <c r="C98" s="170" t="s">
        <v>173</v>
      </c>
      <c r="D98" s="167" t="s">
        <v>154</v>
      </c>
      <c r="E98" s="171" t="s">
        <v>725</v>
      </c>
      <c r="F98" s="171" t="s">
        <v>937</v>
      </c>
      <c r="G98" s="171" t="s">
        <v>716</v>
      </c>
      <c r="H98" s="170" t="s">
        <v>563</v>
      </c>
      <c r="I98" s="170" t="s">
        <v>154</v>
      </c>
      <c r="J98" s="170" t="s">
        <v>538</v>
      </c>
      <c r="K98" s="170" t="s">
        <v>526</v>
      </c>
      <c r="L98" s="171" t="s">
        <v>899</v>
      </c>
      <c r="M98" s="171" t="s">
        <v>535</v>
      </c>
    </row>
    <row r="99" spans="1:13" ht="45.1" x14ac:dyDescent="0.3">
      <c r="A99" s="170"/>
      <c r="B99" s="170" t="s">
        <v>353</v>
      </c>
      <c r="C99" s="170" t="s">
        <v>173</v>
      </c>
      <c r="D99" s="167" t="s">
        <v>154</v>
      </c>
      <c r="E99" s="171" t="s">
        <v>437</v>
      </c>
      <c r="F99" s="171" t="s">
        <v>938</v>
      </c>
      <c r="G99" s="171" t="s">
        <v>715</v>
      </c>
      <c r="H99" s="170" t="s">
        <v>562</v>
      </c>
      <c r="I99" s="170" t="s">
        <v>154</v>
      </c>
      <c r="J99" s="170" t="s">
        <v>539</v>
      </c>
      <c r="K99" s="170" t="s">
        <v>526</v>
      </c>
      <c r="L99" s="171" t="s">
        <v>537</v>
      </c>
      <c r="M99" s="171" t="s">
        <v>535</v>
      </c>
    </row>
    <row r="100" spans="1:13" ht="45.1" x14ac:dyDescent="0.3">
      <c r="A100" s="170"/>
      <c r="B100" s="170" t="s">
        <v>353</v>
      </c>
      <c r="C100" s="170" t="s">
        <v>173</v>
      </c>
      <c r="D100" s="167" t="s">
        <v>154</v>
      </c>
      <c r="E100" s="171" t="s">
        <v>728</v>
      </c>
      <c r="F100" s="171" t="s">
        <v>939</v>
      </c>
      <c r="G100" s="171" t="s">
        <v>714</v>
      </c>
      <c r="H100" s="170" t="s">
        <v>564</v>
      </c>
      <c r="I100" s="170" t="s">
        <v>154</v>
      </c>
      <c r="J100" s="170" t="s">
        <v>539</v>
      </c>
      <c r="K100" s="170" t="s">
        <v>526</v>
      </c>
      <c r="L100" s="171" t="s">
        <v>569</v>
      </c>
      <c r="M100" s="171" t="s">
        <v>533</v>
      </c>
    </row>
    <row r="101" spans="1:13" ht="45.1" x14ac:dyDescent="0.3">
      <c r="A101" s="170"/>
      <c r="B101" s="170" t="s">
        <v>353</v>
      </c>
      <c r="C101" s="170" t="s">
        <v>803</v>
      </c>
      <c r="D101" s="167" t="s">
        <v>154</v>
      </c>
      <c r="E101" s="171" t="s">
        <v>565</v>
      </c>
      <c r="F101" s="171" t="s">
        <v>940</v>
      </c>
      <c r="G101" s="171" t="s">
        <v>717</v>
      </c>
      <c r="H101" s="170" t="s">
        <v>572</v>
      </c>
      <c r="I101" s="170" t="s">
        <v>154</v>
      </c>
      <c r="J101" s="170" t="s">
        <v>539</v>
      </c>
      <c r="K101" s="170" t="s">
        <v>526</v>
      </c>
      <c r="L101" s="171" t="s">
        <v>537</v>
      </c>
      <c r="M101" s="171" t="s">
        <v>535</v>
      </c>
    </row>
    <row r="102" spans="1:13" ht="45.1" x14ac:dyDescent="0.3">
      <c r="A102" s="170"/>
      <c r="B102" s="170" t="s">
        <v>353</v>
      </c>
      <c r="C102" s="170" t="s">
        <v>803</v>
      </c>
      <c r="D102" s="167" t="s">
        <v>154</v>
      </c>
      <c r="E102" s="171" t="s">
        <v>727</v>
      </c>
      <c r="F102" s="171" t="s">
        <v>941</v>
      </c>
      <c r="G102" s="171" t="s">
        <v>718</v>
      </c>
      <c r="H102" s="170" t="s">
        <v>615</v>
      </c>
      <c r="I102" s="170" t="s">
        <v>154</v>
      </c>
      <c r="J102" s="170" t="s">
        <v>539</v>
      </c>
      <c r="K102" s="170" t="s">
        <v>526</v>
      </c>
      <c r="L102" s="171" t="s">
        <v>569</v>
      </c>
      <c r="M102" s="171" t="s">
        <v>533</v>
      </c>
    </row>
    <row r="103" spans="1:13" ht="150.30000000000001" x14ac:dyDescent="0.3">
      <c r="A103" s="170"/>
      <c r="B103" s="170" t="s">
        <v>353</v>
      </c>
      <c r="C103" s="170" t="s">
        <v>803</v>
      </c>
      <c r="D103" s="167" t="s">
        <v>154</v>
      </c>
      <c r="E103" s="171" t="s">
        <v>573</v>
      </c>
      <c r="F103" s="171" t="s">
        <v>942</v>
      </c>
      <c r="G103" s="171" t="s">
        <v>574</v>
      </c>
      <c r="H103" s="170" t="s">
        <v>615</v>
      </c>
      <c r="I103" s="170" t="s">
        <v>154</v>
      </c>
      <c r="J103" s="170" t="s">
        <v>538</v>
      </c>
      <c r="K103" s="170" t="s">
        <v>526</v>
      </c>
      <c r="L103" s="171" t="s">
        <v>902</v>
      </c>
      <c r="M103" s="171" t="s">
        <v>533</v>
      </c>
    </row>
    <row r="104" spans="1:13" ht="150.30000000000001" x14ac:dyDescent="0.3">
      <c r="A104" s="170"/>
      <c r="B104" s="170" t="s">
        <v>353</v>
      </c>
      <c r="C104" s="170" t="s">
        <v>803</v>
      </c>
      <c r="D104" s="167" t="s">
        <v>154</v>
      </c>
      <c r="E104" s="171" t="s">
        <v>573</v>
      </c>
      <c r="F104" s="171" t="s">
        <v>943</v>
      </c>
      <c r="G104" s="171" t="s">
        <v>719</v>
      </c>
      <c r="H104" s="170" t="s">
        <v>624</v>
      </c>
      <c r="I104" s="170" t="s">
        <v>154</v>
      </c>
      <c r="J104" s="170" t="s">
        <v>538</v>
      </c>
      <c r="K104" s="170" t="s">
        <v>526</v>
      </c>
      <c r="L104" s="171" t="s">
        <v>902</v>
      </c>
      <c r="M104" s="171" t="s">
        <v>533</v>
      </c>
    </row>
    <row r="105" spans="1:13" ht="150.30000000000001" x14ac:dyDescent="0.3">
      <c r="A105" s="170"/>
      <c r="B105" s="170" t="s">
        <v>353</v>
      </c>
      <c r="C105" s="170" t="s">
        <v>803</v>
      </c>
      <c r="D105" s="167" t="s">
        <v>154</v>
      </c>
      <c r="E105" s="171" t="s">
        <v>437</v>
      </c>
      <c r="F105" s="171" t="s">
        <v>944</v>
      </c>
      <c r="G105" s="171" t="s">
        <v>720</v>
      </c>
      <c r="H105" s="170" t="s">
        <v>615</v>
      </c>
      <c r="I105" s="170" t="s">
        <v>154</v>
      </c>
      <c r="J105" s="170" t="s">
        <v>567</v>
      </c>
      <c r="K105" s="170" t="s">
        <v>526</v>
      </c>
      <c r="L105" s="171" t="s">
        <v>804</v>
      </c>
      <c r="M105" s="171" t="s">
        <v>535</v>
      </c>
    </row>
    <row r="106" spans="1:13" ht="60.1" x14ac:dyDescent="0.3">
      <c r="A106" s="170"/>
      <c r="B106" s="170" t="s">
        <v>811</v>
      </c>
      <c r="C106" s="170" t="s">
        <v>729</v>
      </c>
      <c r="D106" s="167" t="s">
        <v>152</v>
      </c>
      <c r="E106" s="171" t="s">
        <v>660</v>
      </c>
      <c r="F106" s="171" t="s">
        <v>945</v>
      </c>
      <c r="G106" s="171" t="s">
        <v>823</v>
      </c>
      <c r="H106" s="170" t="s">
        <v>582</v>
      </c>
      <c r="I106" s="170" t="s">
        <v>586</v>
      </c>
      <c r="J106" s="170" t="s">
        <v>585</v>
      </c>
      <c r="K106" s="170" t="s">
        <v>812</v>
      </c>
      <c r="L106" s="171" t="s">
        <v>576</v>
      </c>
      <c r="M106" s="171" t="s">
        <v>535</v>
      </c>
    </row>
    <row r="107" spans="1:13" ht="165.3" x14ac:dyDescent="0.3">
      <c r="A107" s="170"/>
      <c r="B107" s="170" t="s">
        <v>811</v>
      </c>
      <c r="C107" s="170" t="s">
        <v>729</v>
      </c>
      <c r="D107" s="167" t="s">
        <v>154</v>
      </c>
      <c r="E107" s="171" t="s">
        <v>580</v>
      </c>
      <c r="F107" s="171" t="s">
        <v>946</v>
      </c>
      <c r="G107" s="171" t="s">
        <v>451</v>
      </c>
      <c r="H107" s="170" t="s">
        <v>579</v>
      </c>
      <c r="I107" s="170" t="s">
        <v>154</v>
      </c>
      <c r="J107" s="170" t="s">
        <v>585</v>
      </c>
      <c r="K107" s="170" t="s">
        <v>812</v>
      </c>
      <c r="L107" s="171" t="s">
        <v>889</v>
      </c>
      <c r="M107" s="171" t="s">
        <v>533</v>
      </c>
    </row>
    <row r="108" spans="1:13" ht="105.2" x14ac:dyDescent="0.3">
      <c r="A108" s="170"/>
      <c r="B108" s="170" t="s">
        <v>811</v>
      </c>
      <c r="C108" s="170" t="s">
        <v>729</v>
      </c>
      <c r="D108" s="167" t="s">
        <v>154</v>
      </c>
      <c r="E108" s="171" t="s">
        <v>578</v>
      </c>
      <c r="F108" s="171" t="s">
        <v>947</v>
      </c>
      <c r="G108" s="171" t="s">
        <v>451</v>
      </c>
      <c r="H108" s="170" t="s">
        <v>575</v>
      </c>
      <c r="I108" s="170" t="s">
        <v>154</v>
      </c>
      <c r="J108" s="170" t="s">
        <v>539</v>
      </c>
      <c r="K108" s="170" t="s">
        <v>812</v>
      </c>
      <c r="L108" s="171" t="s">
        <v>891</v>
      </c>
      <c r="M108" s="171" t="s">
        <v>535</v>
      </c>
    </row>
    <row r="109" spans="1:13" ht="90.2" x14ac:dyDescent="0.3">
      <c r="A109" s="170"/>
      <c r="B109" s="170" t="s">
        <v>811</v>
      </c>
      <c r="C109" s="170" t="s">
        <v>729</v>
      </c>
      <c r="D109" s="167" t="s">
        <v>154</v>
      </c>
      <c r="E109" s="171" t="s">
        <v>581</v>
      </c>
      <c r="F109" s="171" t="s">
        <v>948</v>
      </c>
      <c r="G109" s="171" t="s">
        <v>451</v>
      </c>
      <c r="H109" s="170" t="s">
        <v>699</v>
      </c>
      <c r="I109" s="170" t="s">
        <v>154</v>
      </c>
      <c r="J109" s="170" t="s">
        <v>540</v>
      </c>
      <c r="K109" s="170" t="s">
        <v>812</v>
      </c>
      <c r="L109" s="171" t="s">
        <v>949</v>
      </c>
      <c r="M109" s="171" t="s">
        <v>533</v>
      </c>
    </row>
    <row r="110" spans="1:13" ht="45.1" x14ac:dyDescent="0.3">
      <c r="A110" s="170"/>
      <c r="B110" s="170" t="s">
        <v>810</v>
      </c>
      <c r="C110" s="170" t="s">
        <v>577</v>
      </c>
      <c r="D110" s="167" t="s">
        <v>152</v>
      </c>
      <c r="E110" s="171" t="s">
        <v>658</v>
      </c>
      <c r="F110" s="171" t="s">
        <v>950</v>
      </c>
      <c r="G110" s="171" t="s">
        <v>822</v>
      </c>
      <c r="H110" s="170" t="s">
        <v>584</v>
      </c>
      <c r="I110" s="170" t="s">
        <v>152</v>
      </c>
      <c r="J110" s="170" t="s">
        <v>585</v>
      </c>
      <c r="K110" s="170" t="s">
        <v>809</v>
      </c>
      <c r="L110" s="171" t="s">
        <v>576</v>
      </c>
      <c r="M110" s="171" t="s">
        <v>535</v>
      </c>
    </row>
    <row r="111" spans="1:13" ht="45.1" x14ac:dyDescent="0.3">
      <c r="A111" s="170"/>
      <c r="B111" s="170" t="s">
        <v>810</v>
      </c>
      <c r="C111" s="170" t="s">
        <v>577</v>
      </c>
      <c r="D111" s="167" t="s">
        <v>152</v>
      </c>
      <c r="E111" s="171" t="s">
        <v>658</v>
      </c>
      <c r="F111" s="171" t="s">
        <v>951</v>
      </c>
      <c r="G111" s="171" t="s">
        <v>821</v>
      </c>
      <c r="H111" s="170" t="s">
        <v>583</v>
      </c>
      <c r="I111" s="170" t="s">
        <v>152</v>
      </c>
      <c r="J111" s="170" t="s">
        <v>585</v>
      </c>
      <c r="K111" s="170" t="s">
        <v>809</v>
      </c>
      <c r="L111" s="171" t="s">
        <v>576</v>
      </c>
      <c r="M111" s="171" t="s">
        <v>535</v>
      </c>
    </row>
    <row r="112" spans="1:13" ht="90.2" x14ac:dyDescent="0.3">
      <c r="A112" s="170"/>
      <c r="B112" s="170" t="s">
        <v>810</v>
      </c>
      <c r="C112" s="170" t="s">
        <v>577</v>
      </c>
      <c r="D112" s="167" t="s">
        <v>154</v>
      </c>
      <c r="E112" s="171" t="s">
        <v>591</v>
      </c>
      <c r="F112" s="171" t="s">
        <v>952</v>
      </c>
      <c r="G112" s="171" t="s">
        <v>451</v>
      </c>
      <c r="H112" s="170" t="s">
        <v>699</v>
      </c>
      <c r="I112" s="170" t="s">
        <v>154</v>
      </c>
      <c r="J112" s="170" t="s">
        <v>540</v>
      </c>
      <c r="K112" s="170" t="s">
        <v>809</v>
      </c>
      <c r="L112" s="171" t="s">
        <v>949</v>
      </c>
      <c r="M112" s="171" t="s">
        <v>533</v>
      </c>
    </row>
    <row r="113" spans="1:13" ht="45.1" x14ac:dyDescent="0.3">
      <c r="A113" s="170"/>
      <c r="B113" s="170" t="s">
        <v>810</v>
      </c>
      <c r="C113" s="170" t="s">
        <v>577</v>
      </c>
      <c r="D113" s="167" t="s">
        <v>154</v>
      </c>
      <c r="E113" s="171" t="s">
        <v>431</v>
      </c>
      <c r="F113" s="171" t="s">
        <v>953</v>
      </c>
      <c r="G113" s="171" t="s">
        <v>614</v>
      </c>
      <c r="H113" s="170" t="s">
        <v>615</v>
      </c>
      <c r="I113" s="170" t="s">
        <v>154</v>
      </c>
      <c r="J113" s="170" t="s">
        <v>585</v>
      </c>
      <c r="K113" s="170" t="s">
        <v>809</v>
      </c>
      <c r="L113" s="171" t="s">
        <v>576</v>
      </c>
      <c r="M113" s="171" t="s">
        <v>535</v>
      </c>
    </row>
    <row r="114" spans="1:13" ht="165.3" x14ac:dyDescent="0.3">
      <c r="A114" s="170"/>
      <c r="B114" s="170" t="s">
        <v>810</v>
      </c>
      <c r="C114" s="170" t="s">
        <v>577</v>
      </c>
      <c r="D114" s="167" t="s">
        <v>154</v>
      </c>
      <c r="E114" s="171" t="s">
        <v>590</v>
      </c>
      <c r="F114" s="171" t="s">
        <v>954</v>
      </c>
      <c r="G114" s="171" t="s">
        <v>451</v>
      </c>
      <c r="H114" s="170" t="s">
        <v>588</v>
      </c>
      <c r="I114" s="170" t="s">
        <v>154</v>
      </c>
      <c r="J114" s="170" t="s">
        <v>585</v>
      </c>
      <c r="K114" s="170" t="s">
        <v>809</v>
      </c>
      <c r="L114" s="171" t="s">
        <v>889</v>
      </c>
      <c r="M114" s="171" t="s">
        <v>589</v>
      </c>
    </row>
    <row r="115" spans="1:13" ht="90.2" x14ac:dyDescent="0.3">
      <c r="A115" s="170"/>
      <c r="B115" s="170" t="s">
        <v>810</v>
      </c>
      <c r="C115" s="170" t="s">
        <v>577</v>
      </c>
      <c r="D115" s="167" t="s">
        <v>154</v>
      </c>
      <c r="E115" s="171" t="s">
        <v>591</v>
      </c>
      <c r="F115" s="171" t="s">
        <v>955</v>
      </c>
      <c r="G115" s="171" t="s">
        <v>451</v>
      </c>
      <c r="H115" s="170" t="s">
        <v>615</v>
      </c>
      <c r="I115" s="170" t="s">
        <v>154</v>
      </c>
      <c r="J115" s="170" t="s">
        <v>540</v>
      </c>
      <c r="K115" s="170" t="s">
        <v>809</v>
      </c>
      <c r="L115" s="171" t="s">
        <v>949</v>
      </c>
      <c r="M115" s="171" t="s">
        <v>533</v>
      </c>
    </row>
    <row r="116" spans="1:13" ht="45.1" x14ac:dyDescent="0.3">
      <c r="A116" s="170"/>
      <c r="B116" s="170" t="s">
        <v>810</v>
      </c>
      <c r="C116" s="170" t="s">
        <v>577</v>
      </c>
      <c r="D116" s="167" t="s">
        <v>154</v>
      </c>
      <c r="E116" s="171" t="s">
        <v>431</v>
      </c>
      <c r="F116" s="171" t="s">
        <v>956</v>
      </c>
      <c r="G116" s="171" t="s">
        <v>614</v>
      </c>
      <c r="H116" s="170" t="s">
        <v>615</v>
      </c>
      <c r="I116" s="170" t="s">
        <v>154</v>
      </c>
      <c r="J116" s="170" t="s">
        <v>585</v>
      </c>
      <c r="K116" s="170" t="s">
        <v>809</v>
      </c>
      <c r="L116" s="171" t="s">
        <v>576</v>
      </c>
      <c r="M116" s="171" t="s">
        <v>535</v>
      </c>
    </row>
    <row r="117" spans="1:13" ht="165.3" x14ac:dyDescent="0.3">
      <c r="A117" s="170"/>
      <c r="B117" s="170" t="s">
        <v>810</v>
      </c>
      <c r="C117" s="170" t="s">
        <v>577</v>
      </c>
      <c r="D117" s="167" t="s">
        <v>154</v>
      </c>
      <c r="E117" s="171" t="s">
        <v>590</v>
      </c>
      <c r="F117" s="171" t="s">
        <v>957</v>
      </c>
      <c r="G117" s="171" t="s">
        <v>451</v>
      </c>
      <c r="H117" s="170" t="s">
        <v>588</v>
      </c>
      <c r="I117" s="170" t="s">
        <v>154</v>
      </c>
      <c r="J117" s="170" t="s">
        <v>585</v>
      </c>
      <c r="K117" s="170" t="s">
        <v>809</v>
      </c>
      <c r="L117" s="171" t="s">
        <v>889</v>
      </c>
      <c r="M117" s="171" t="s">
        <v>589</v>
      </c>
    </row>
    <row r="118" spans="1:13" ht="90.2" x14ac:dyDescent="0.3">
      <c r="A118" s="170"/>
      <c r="B118" s="170" t="s">
        <v>810</v>
      </c>
      <c r="C118" s="170" t="s">
        <v>577</v>
      </c>
      <c r="D118" s="167" t="s">
        <v>154</v>
      </c>
      <c r="E118" s="171" t="s">
        <v>591</v>
      </c>
      <c r="F118" s="171" t="s">
        <v>958</v>
      </c>
      <c r="G118" s="171" t="s">
        <v>451</v>
      </c>
      <c r="H118" s="170" t="s">
        <v>699</v>
      </c>
      <c r="I118" s="170" t="s">
        <v>154</v>
      </c>
      <c r="J118" s="170" t="s">
        <v>540</v>
      </c>
      <c r="K118" s="170" t="s">
        <v>809</v>
      </c>
      <c r="L118" s="171" t="s">
        <v>949</v>
      </c>
      <c r="M118" s="171" t="s">
        <v>533</v>
      </c>
    </row>
    <row r="119" spans="1:13" ht="45.1" x14ac:dyDescent="0.3">
      <c r="A119" s="170"/>
      <c r="B119" s="170" t="s">
        <v>810</v>
      </c>
      <c r="C119" s="170" t="s">
        <v>577</v>
      </c>
      <c r="D119" s="167" t="s">
        <v>154</v>
      </c>
      <c r="E119" s="171" t="s">
        <v>431</v>
      </c>
      <c r="F119" s="171" t="s">
        <v>959</v>
      </c>
      <c r="G119" s="171" t="s">
        <v>614</v>
      </c>
      <c r="H119" s="170" t="s">
        <v>615</v>
      </c>
      <c r="I119" s="170" t="s">
        <v>154</v>
      </c>
      <c r="J119" s="170" t="s">
        <v>585</v>
      </c>
      <c r="K119" s="170" t="s">
        <v>809</v>
      </c>
      <c r="L119" s="171" t="s">
        <v>576</v>
      </c>
      <c r="M119" s="171" t="s">
        <v>535</v>
      </c>
    </row>
    <row r="120" spans="1:13" ht="165.3" x14ac:dyDescent="0.3">
      <c r="A120" s="170"/>
      <c r="B120" s="170" t="s">
        <v>810</v>
      </c>
      <c r="C120" s="170" t="s">
        <v>577</v>
      </c>
      <c r="D120" s="167" t="s">
        <v>154</v>
      </c>
      <c r="E120" s="171" t="s">
        <v>590</v>
      </c>
      <c r="F120" s="171" t="s">
        <v>960</v>
      </c>
      <c r="G120" s="171" t="s">
        <v>451</v>
      </c>
      <c r="H120" s="170" t="s">
        <v>588</v>
      </c>
      <c r="I120" s="170" t="s">
        <v>154</v>
      </c>
      <c r="J120" s="170" t="s">
        <v>585</v>
      </c>
      <c r="K120" s="170" t="s">
        <v>809</v>
      </c>
      <c r="L120" s="171" t="s">
        <v>889</v>
      </c>
      <c r="M120" s="171" t="s">
        <v>589</v>
      </c>
    </row>
    <row r="121" spans="1:13" ht="90.2" x14ac:dyDescent="0.3">
      <c r="A121" s="170"/>
      <c r="B121" s="170" t="s">
        <v>810</v>
      </c>
      <c r="C121" s="170" t="s">
        <v>577</v>
      </c>
      <c r="D121" s="167" t="s">
        <v>154</v>
      </c>
      <c r="E121" s="171" t="s">
        <v>591</v>
      </c>
      <c r="F121" s="171" t="s">
        <v>961</v>
      </c>
      <c r="G121" s="171" t="s">
        <v>451</v>
      </c>
      <c r="H121" s="170" t="s">
        <v>699</v>
      </c>
      <c r="I121" s="170" t="s">
        <v>154</v>
      </c>
      <c r="J121" s="170" t="s">
        <v>540</v>
      </c>
      <c r="K121" s="170" t="s">
        <v>809</v>
      </c>
      <c r="L121" s="171" t="s">
        <v>949</v>
      </c>
      <c r="M121" s="171" t="s">
        <v>533</v>
      </c>
    </row>
    <row r="122" spans="1:13" ht="45.1" x14ac:dyDescent="0.3">
      <c r="A122" s="170"/>
      <c r="B122" s="170" t="s">
        <v>810</v>
      </c>
      <c r="C122" s="170" t="s">
        <v>577</v>
      </c>
      <c r="D122" s="167" t="s">
        <v>154</v>
      </c>
      <c r="E122" s="171" t="s">
        <v>431</v>
      </c>
      <c r="F122" s="171" t="s">
        <v>962</v>
      </c>
      <c r="G122" s="171" t="s">
        <v>614</v>
      </c>
      <c r="H122" s="170" t="s">
        <v>699</v>
      </c>
      <c r="I122" s="170" t="s">
        <v>154</v>
      </c>
      <c r="J122" s="170" t="s">
        <v>585</v>
      </c>
      <c r="K122" s="170" t="s">
        <v>809</v>
      </c>
      <c r="L122" s="171" t="s">
        <v>576</v>
      </c>
      <c r="M122" s="171" t="s">
        <v>535</v>
      </c>
    </row>
    <row r="123" spans="1:13" ht="165.3" x14ac:dyDescent="0.3">
      <c r="A123" s="170"/>
      <c r="B123" s="170" t="s">
        <v>810</v>
      </c>
      <c r="C123" s="170" t="s">
        <v>577</v>
      </c>
      <c r="D123" s="167" t="s">
        <v>154</v>
      </c>
      <c r="E123" s="171" t="s">
        <v>590</v>
      </c>
      <c r="F123" s="171" t="s">
        <v>963</v>
      </c>
      <c r="G123" s="171" t="s">
        <v>451</v>
      </c>
      <c r="H123" s="170" t="s">
        <v>588</v>
      </c>
      <c r="I123" s="170" t="s">
        <v>154</v>
      </c>
      <c r="J123" s="170" t="s">
        <v>585</v>
      </c>
      <c r="K123" s="170" t="s">
        <v>809</v>
      </c>
      <c r="L123" s="171" t="s">
        <v>889</v>
      </c>
      <c r="M123" s="171" t="s">
        <v>589</v>
      </c>
    </row>
    <row r="124" spans="1:13" ht="90.2" x14ac:dyDescent="0.3">
      <c r="A124" s="170"/>
      <c r="B124" s="170" t="s">
        <v>810</v>
      </c>
      <c r="C124" s="170" t="s">
        <v>577</v>
      </c>
      <c r="D124" s="167" t="s">
        <v>154</v>
      </c>
      <c r="E124" s="171" t="s">
        <v>591</v>
      </c>
      <c r="F124" s="171" t="s">
        <v>964</v>
      </c>
      <c r="G124" s="171" t="s">
        <v>451</v>
      </c>
      <c r="H124" s="170" t="s">
        <v>615</v>
      </c>
      <c r="I124" s="170" t="s">
        <v>154</v>
      </c>
      <c r="J124" s="170" t="s">
        <v>540</v>
      </c>
      <c r="K124" s="170" t="s">
        <v>809</v>
      </c>
      <c r="L124" s="171" t="s">
        <v>949</v>
      </c>
      <c r="M124" s="171" t="s">
        <v>533</v>
      </c>
    </row>
    <row r="125" spans="1:13" ht="45.1" x14ac:dyDescent="0.3">
      <c r="A125" s="170"/>
      <c r="B125" s="170" t="s">
        <v>353</v>
      </c>
      <c r="C125" s="170" t="s">
        <v>159</v>
      </c>
      <c r="D125" s="167" t="s">
        <v>154</v>
      </c>
      <c r="E125" s="171" t="s">
        <v>643</v>
      </c>
      <c r="F125" s="171" t="s">
        <v>965</v>
      </c>
      <c r="G125" s="171" t="s">
        <v>451</v>
      </c>
      <c r="H125" s="170" t="s">
        <v>615</v>
      </c>
      <c r="I125" s="170" t="s">
        <v>154</v>
      </c>
      <c r="J125" s="170" t="s">
        <v>539</v>
      </c>
      <c r="K125" s="170" t="s">
        <v>526</v>
      </c>
      <c r="L125" s="171" t="s">
        <v>569</v>
      </c>
      <c r="M125" s="171" t="s">
        <v>533</v>
      </c>
    </row>
    <row r="126" spans="1:13" ht="45.1" x14ac:dyDescent="0.3">
      <c r="A126" s="170"/>
      <c r="B126" s="170" t="s">
        <v>353</v>
      </c>
      <c r="C126" s="170" t="s">
        <v>159</v>
      </c>
      <c r="D126" s="167" t="s">
        <v>154</v>
      </c>
      <c r="E126" s="171" t="s">
        <v>643</v>
      </c>
      <c r="F126" s="171" t="s">
        <v>966</v>
      </c>
      <c r="G126" s="171" t="s">
        <v>451</v>
      </c>
      <c r="H126" s="170" t="s">
        <v>615</v>
      </c>
      <c r="I126" s="170" t="s">
        <v>154</v>
      </c>
      <c r="J126" s="170" t="s">
        <v>539</v>
      </c>
      <c r="K126" s="170" t="s">
        <v>526</v>
      </c>
      <c r="L126" s="171" t="s">
        <v>569</v>
      </c>
      <c r="M126" s="171" t="s">
        <v>533</v>
      </c>
    </row>
    <row r="127" spans="1:13" ht="90.2" x14ac:dyDescent="0.3">
      <c r="A127" s="170"/>
      <c r="B127" s="170" t="s">
        <v>353</v>
      </c>
      <c r="C127" s="170" t="s">
        <v>159</v>
      </c>
      <c r="D127" s="167" t="s">
        <v>154</v>
      </c>
      <c r="E127" s="171" t="s">
        <v>644</v>
      </c>
      <c r="F127" s="171" t="s">
        <v>967</v>
      </c>
      <c r="G127" s="171" t="s">
        <v>451</v>
      </c>
      <c r="H127" s="170" t="s">
        <v>615</v>
      </c>
      <c r="I127" s="170" t="s">
        <v>154</v>
      </c>
      <c r="J127" s="170" t="s">
        <v>539</v>
      </c>
      <c r="K127" s="170" t="s">
        <v>526</v>
      </c>
      <c r="L127" s="171" t="s">
        <v>805</v>
      </c>
      <c r="M127" s="171" t="s">
        <v>535</v>
      </c>
    </row>
    <row r="128" spans="1:13" ht="45.1" x14ac:dyDescent="0.3">
      <c r="A128" s="170"/>
      <c r="B128" s="170" t="s">
        <v>353</v>
      </c>
      <c r="C128" s="170" t="s">
        <v>645</v>
      </c>
      <c r="D128" s="167" t="s">
        <v>154</v>
      </c>
      <c r="E128" s="171" t="s">
        <v>646</v>
      </c>
      <c r="F128" s="171" t="s">
        <v>968</v>
      </c>
      <c r="G128" s="171" t="s">
        <v>451</v>
      </c>
      <c r="H128" s="170" t="s">
        <v>615</v>
      </c>
      <c r="I128" s="170" t="s">
        <v>154</v>
      </c>
      <c r="J128" s="170" t="s">
        <v>539</v>
      </c>
      <c r="K128" s="170" t="s">
        <v>526</v>
      </c>
      <c r="L128" s="171" t="s">
        <v>569</v>
      </c>
      <c r="M128" s="171" t="s">
        <v>533</v>
      </c>
    </row>
    <row r="129" spans="1:13" ht="45.1" x14ac:dyDescent="0.3">
      <c r="A129" s="170"/>
      <c r="B129" s="170" t="s">
        <v>353</v>
      </c>
      <c r="C129" s="170" t="s">
        <v>645</v>
      </c>
      <c r="D129" s="167" t="s">
        <v>154</v>
      </c>
      <c r="E129" s="171" t="s">
        <v>646</v>
      </c>
      <c r="F129" s="171" t="s">
        <v>969</v>
      </c>
      <c r="G129" s="171" t="s">
        <v>451</v>
      </c>
      <c r="H129" s="170" t="s">
        <v>615</v>
      </c>
      <c r="I129" s="170" t="s">
        <v>154</v>
      </c>
      <c r="J129" s="170" t="s">
        <v>539</v>
      </c>
      <c r="K129" s="170" t="s">
        <v>526</v>
      </c>
      <c r="L129" s="171" t="s">
        <v>569</v>
      </c>
      <c r="M129" s="171" t="s">
        <v>533</v>
      </c>
    </row>
    <row r="130" spans="1:13" ht="60.1" x14ac:dyDescent="0.3">
      <c r="A130" s="170"/>
      <c r="B130" s="170" t="s">
        <v>669</v>
      </c>
      <c r="C130" s="170" t="s">
        <v>159</v>
      </c>
      <c r="D130" s="167" t="s">
        <v>154</v>
      </c>
      <c r="E130" s="171" t="s">
        <v>670</v>
      </c>
      <c r="F130" s="171" t="s">
        <v>970</v>
      </c>
      <c r="G130" s="171" t="s">
        <v>451</v>
      </c>
      <c r="H130" s="170" t="s">
        <v>671</v>
      </c>
      <c r="I130" s="170" t="s">
        <v>154</v>
      </c>
      <c r="J130" s="170" t="s">
        <v>672</v>
      </c>
      <c r="K130" s="170" t="s">
        <v>777</v>
      </c>
      <c r="L130" s="171" t="s">
        <v>674</v>
      </c>
      <c r="M130" s="171" t="s">
        <v>673</v>
      </c>
    </row>
    <row r="131" spans="1:13" ht="75.150000000000006" x14ac:dyDescent="0.3">
      <c r="A131" s="170"/>
      <c r="B131" s="170" t="s">
        <v>669</v>
      </c>
      <c r="C131" s="170" t="s">
        <v>676</v>
      </c>
      <c r="D131" s="167" t="s">
        <v>675</v>
      </c>
      <c r="E131" s="171" t="s">
        <v>758</v>
      </c>
      <c r="F131" s="171" t="s">
        <v>971</v>
      </c>
      <c r="G131" s="171" t="s">
        <v>677</v>
      </c>
      <c r="H131" s="170" t="s">
        <v>678</v>
      </c>
      <c r="I131" s="170" t="s">
        <v>675</v>
      </c>
      <c r="J131" s="170" t="s">
        <v>679</v>
      </c>
      <c r="K131" s="170" t="s">
        <v>680</v>
      </c>
      <c r="L131" s="171" t="s">
        <v>972</v>
      </c>
      <c r="M131" s="171" t="s">
        <v>773</v>
      </c>
    </row>
    <row r="132" spans="1:13" ht="75.150000000000006" x14ac:dyDescent="0.3">
      <c r="A132" s="170"/>
      <c r="B132" s="170" t="s">
        <v>669</v>
      </c>
      <c r="C132" s="170" t="s">
        <v>676</v>
      </c>
      <c r="D132" s="167" t="s">
        <v>675</v>
      </c>
      <c r="E132" s="171" t="s">
        <v>759</v>
      </c>
      <c r="F132" s="171" t="s">
        <v>973</v>
      </c>
      <c r="G132" s="171" t="s">
        <v>760</v>
      </c>
      <c r="H132" s="170" t="s">
        <v>678</v>
      </c>
      <c r="I132" s="170" t="s">
        <v>675</v>
      </c>
      <c r="J132" s="170" t="s">
        <v>772</v>
      </c>
      <c r="K132" s="170" t="s">
        <v>680</v>
      </c>
      <c r="L132" s="171" t="s">
        <v>770</v>
      </c>
      <c r="M132" s="171" t="s">
        <v>771</v>
      </c>
    </row>
    <row r="133" spans="1:13" ht="75.150000000000006" x14ac:dyDescent="0.3">
      <c r="A133" s="170"/>
      <c r="B133" s="170" t="s">
        <v>669</v>
      </c>
      <c r="C133" s="170" t="s">
        <v>676</v>
      </c>
      <c r="D133" s="167" t="s">
        <v>675</v>
      </c>
      <c r="E133" s="171" t="s">
        <v>765</v>
      </c>
      <c r="F133" s="171" t="s">
        <v>974</v>
      </c>
      <c r="G133" s="171" t="s">
        <v>761</v>
      </c>
      <c r="H133" s="170" t="s">
        <v>683</v>
      </c>
      <c r="I133" s="170" t="s">
        <v>675</v>
      </c>
      <c r="J133" s="170" t="s">
        <v>772</v>
      </c>
      <c r="K133" s="170" t="s">
        <v>680</v>
      </c>
      <c r="L133" s="171" t="s">
        <v>770</v>
      </c>
      <c r="M133" s="171" t="s">
        <v>771</v>
      </c>
    </row>
    <row r="134" spans="1:13" ht="75.150000000000006" x14ac:dyDescent="0.3">
      <c r="A134" s="170"/>
      <c r="B134" s="170" t="s">
        <v>669</v>
      </c>
      <c r="C134" s="170" t="s">
        <v>676</v>
      </c>
      <c r="D134" s="167" t="s">
        <v>675</v>
      </c>
      <c r="E134" s="171" t="s">
        <v>757</v>
      </c>
      <c r="F134" s="171" t="s">
        <v>975</v>
      </c>
      <c r="G134" s="171" t="s">
        <v>976</v>
      </c>
      <c r="H134" s="170" t="s">
        <v>683</v>
      </c>
      <c r="I134" s="170" t="s">
        <v>675</v>
      </c>
      <c r="J134" s="170" t="s">
        <v>682</v>
      </c>
      <c r="K134" s="170" t="s">
        <v>680</v>
      </c>
      <c r="L134" s="171" t="s">
        <v>977</v>
      </c>
      <c r="M134" s="171" t="s">
        <v>681</v>
      </c>
    </row>
    <row r="135" spans="1:13" ht="45.1" x14ac:dyDescent="0.3">
      <c r="A135" s="170"/>
      <c r="B135" s="170" t="s">
        <v>669</v>
      </c>
      <c r="C135" s="170" t="s">
        <v>684</v>
      </c>
      <c r="D135" s="167" t="s">
        <v>675</v>
      </c>
      <c r="E135" s="171" t="s">
        <v>766</v>
      </c>
      <c r="F135" s="171" t="s">
        <v>978</v>
      </c>
      <c r="G135" s="171" t="s">
        <v>800</v>
      </c>
      <c r="H135" s="170" t="s">
        <v>685</v>
      </c>
      <c r="I135" s="170" t="s">
        <v>675</v>
      </c>
      <c r="J135" s="170" t="s">
        <v>657</v>
      </c>
      <c r="K135" s="170" t="s">
        <v>686</v>
      </c>
      <c r="L135" s="171" t="s">
        <v>687</v>
      </c>
      <c r="M135" s="171" t="s">
        <v>681</v>
      </c>
    </row>
    <row r="136" spans="1:13" ht="75.150000000000006" x14ac:dyDescent="0.3">
      <c r="A136" s="170"/>
      <c r="B136" s="170" t="s">
        <v>669</v>
      </c>
      <c r="C136" s="170" t="s">
        <v>688</v>
      </c>
      <c r="D136" s="167" t="s">
        <v>675</v>
      </c>
      <c r="E136" s="171" t="s">
        <v>766</v>
      </c>
      <c r="F136" s="171" t="s">
        <v>979</v>
      </c>
      <c r="G136" s="171" t="s">
        <v>689</v>
      </c>
      <c r="H136" s="170" t="s">
        <v>690</v>
      </c>
      <c r="I136" s="170" t="s">
        <v>675</v>
      </c>
      <c r="J136" s="170" t="s">
        <v>616</v>
      </c>
      <c r="K136" s="170" t="s">
        <v>762</v>
      </c>
      <c r="L136" s="171" t="s">
        <v>691</v>
      </c>
      <c r="M136" s="171" t="s">
        <v>681</v>
      </c>
    </row>
    <row r="137" spans="1:13" ht="60.1" x14ac:dyDescent="0.3">
      <c r="A137" s="170"/>
      <c r="B137" s="170" t="s">
        <v>669</v>
      </c>
      <c r="C137" s="170" t="s">
        <v>692</v>
      </c>
      <c r="D137" s="167" t="s">
        <v>675</v>
      </c>
      <c r="E137" s="171" t="s">
        <v>767</v>
      </c>
      <c r="F137" s="171" t="s">
        <v>980</v>
      </c>
      <c r="G137" s="171" t="s">
        <v>693</v>
      </c>
      <c r="H137" s="170" t="s">
        <v>694</v>
      </c>
      <c r="I137" s="170" t="s">
        <v>675</v>
      </c>
      <c r="J137" s="170" t="s">
        <v>695</v>
      </c>
      <c r="K137" s="170" t="s">
        <v>778</v>
      </c>
      <c r="L137" s="171" t="s">
        <v>691</v>
      </c>
      <c r="M137" s="171" t="s">
        <v>681</v>
      </c>
    </row>
    <row r="138" spans="1:13" ht="60.1" x14ac:dyDescent="0.3">
      <c r="A138" s="170"/>
      <c r="B138" s="170" t="s">
        <v>669</v>
      </c>
      <c r="C138" s="170" t="s">
        <v>692</v>
      </c>
      <c r="D138" s="167" t="s">
        <v>675</v>
      </c>
      <c r="E138" s="171" t="s">
        <v>768</v>
      </c>
      <c r="F138" s="171" t="s">
        <v>981</v>
      </c>
      <c r="G138" s="171" t="s">
        <v>763</v>
      </c>
      <c r="H138" s="170" t="s">
        <v>696</v>
      </c>
      <c r="I138" s="170" t="s">
        <v>675</v>
      </c>
      <c r="J138" s="170" t="s">
        <v>596</v>
      </c>
      <c r="K138" s="170" t="s">
        <v>778</v>
      </c>
      <c r="L138" s="171" t="s">
        <v>697</v>
      </c>
      <c r="M138" s="171" t="s">
        <v>698</v>
      </c>
    </row>
    <row r="139" spans="1:13" ht="60.1" x14ac:dyDescent="0.3">
      <c r="A139" s="170"/>
      <c r="B139" s="170" t="s">
        <v>669</v>
      </c>
      <c r="C139" s="170" t="s">
        <v>692</v>
      </c>
      <c r="D139" s="167" t="s">
        <v>675</v>
      </c>
      <c r="E139" s="171" t="s">
        <v>769</v>
      </c>
      <c r="F139" s="171" t="s">
        <v>982</v>
      </c>
      <c r="G139" s="171" t="s">
        <v>764</v>
      </c>
      <c r="H139" s="170" t="s">
        <v>699</v>
      </c>
      <c r="I139" s="170" t="s">
        <v>675</v>
      </c>
      <c r="J139" s="170" t="s">
        <v>700</v>
      </c>
      <c r="K139" s="170" t="s">
        <v>778</v>
      </c>
      <c r="L139" s="171" t="s">
        <v>697</v>
      </c>
      <c r="M139" s="171" t="s">
        <v>698</v>
      </c>
    </row>
    <row r="140" spans="1:13" ht="45.1" x14ac:dyDescent="0.3">
      <c r="A140" s="170"/>
      <c r="B140" s="170" t="s">
        <v>669</v>
      </c>
      <c r="C140" s="170" t="s">
        <v>707</v>
      </c>
      <c r="D140" s="167" t="s">
        <v>708</v>
      </c>
      <c r="E140" s="171" t="s">
        <v>514</v>
      </c>
      <c r="F140" s="171" t="s">
        <v>983</v>
      </c>
      <c r="G140" s="171" t="s">
        <v>701</v>
      </c>
      <c r="H140" s="170" t="s">
        <v>702</v>
      </c>
      <c r="I140" s="170" t="s">
        <v>154</v>
      </c>
      <c r="J140" s="170" t="s">
        <v>597</v>
      </c>
      <c r="K140" s="170" t="s">
        <v>778</v>
      </c>
      <c r="L140" s="171" t="s">
        <v>703</v>
      </c>
      <c r="M140" s="171" t="s">
        <v>704</v>
      </c>
    </row>
    <row r="141" spans="1:13" ht="30.05" x14ac:dyDescent="0.3">
      <c r="A141" s="170"/>
      <c r="B141" s="170" t="s">
        <v>669</v>
      </c>
      <c r="C141" s="170" t="s">
        <v>159</v>
      </c>
      <c r="D141" s="167" t="s">
        <v>709</v>
      </c>
      <c r="E141" s="171" t="s">
        <v>767</v>
      </c>
      <c r="F141" s="171" t="s">
        <v>984</v>
      </c>
      <c r="G141" s="171" t="s">
        <v>701</v>
      </c>
      <c r="H141" s="170" t="s">
        <v>705</v>
      </c>
      <c r="I141" s="170" t="s">
        <v>154</v>
      </c>
      <c r="J141" s="170" t="s">
        <v>706</v>
      </c>
      <c r="K141" s="170" t="s">
        <v>778</v>
      </c>
      <c r="L141" s="171" t="s">
        <v>691</v>
      </c>
      <c r="M141" s="171" t="s">
        <v>681</v>
      </c>
    </row>
  </sheetData>
  <sheetProtection algorithmName="SHA-512" hashValue="7GQbRHhnVRIJNEf4A2JGxvMYclOdVbLiTK+WNSsKS5ix51qiJEJIEA9axQZUh91cQRxrMq0mOq/gNF0IVJqX/Q==" saltValue="aFlt66aj3yeY0MC52aHILA==" spinCount="100000" sheet="1" autoFilter="0"/>
  <autoFilter ref="A3:M141"/>
  <mergeCells count="2">
    <mergeCell ref="A1:M1"/>
    <mergeCell ref="A2:M2"/>
  </mergeCells>
  <pageMargins left="0.19685039370078741" right="0.19685039370078741" top="0.19685039370078741" bottom="0.19685039370078741" header="0.31496062992125984" footer="0.31496062992125984"/>
  <pageSetup paperSize="9" scale="4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LSAl - Calcul après audit 2013</vt:lpstr>
      <vt:lpstr>CatalogueLSAn</vt:lpstr>
      <vt:lpstr>CatalogueLSAn!Zone_d_impression</vt:lpstr>
    </vt:vector>
  </TitlesOfParts>
  <Company>AFSSA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c.cecconi</dc:creator>
  <cp:lastModifiedBy>CECCONI Cécile</cp:lastModifiedBy>
  <cp:lastPrinted>2024-08-05T14:44:28Z</cp:lastPrinted>
  <dcterms:created xsi:type="dcterms:W3CDTF">2011-01-25T11:18:46Z</dcterms:created>
  <dcterms:modified xsi:type="dcterms:W3CDTF">2024-08-29T10:26:29Z</dcterms:modified>
</cp:coreProperties>
</file>